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480" windowHeight="11025" tabRatio="405"/>
  </bookViews>
  <sheets>
    <sheet name="Lisez-moi" sheetId="4" r:id="rId1"/>
    <sheet name="Objectifs d'équipe" sheetId="9" r:id="rId2"/>
    <sheet name="Bilan de formation Lycée" sheetId="7" r:id="rId3"/>
    <sheet name="2nde" sheetId="3" r:id="rId4"/>
    <sheet name="1èreS" sheetId="5" r:id="rId5"/>
    <sheet name="TS-Spécifique" sheetId="6" r:id="rId6"/>
    <sheet name="TS-Spécialité" sheetId="8" r:id="rId7"/>
  </sheets>
  <definedNames>
    <definedName name="caseE">'Lisez-moi'!$G$39:$G$44</definedName>
    <definedName name="caseF">'Lisez-moi'!$H$39:$H$43</definedName>
    <definedName name="caseG">'Lisez-moi'!$I$39:$I$44</definedName>
    <definedName name="caseH">'Lisez-moi'!$J$39:$J$43</definedName>
    <definedName name="caseI">'Lisez-moi'!$K$39:$K$43</definedName>
    <definedName name="caseJ">'Lisez-moi'!$L$39:$L$40</definedName>
    <definedName name="caseK">'Lisez-moi'!$M$39:$M$40</definedName>
    <definedName name="caseL">'Lisez-moi'!$N$39:$N$40</definedName>
    <definedName name="caseM">'Lisez-moi'!$O$39:$O$40</definedName>
    <definedName name="caseN">'Lisez-moi'!$P$39:$P$40</definedName>
    <definedName name="caseO">'Lisez-moi'!$Q$39:$Q$42</definedName>
    <definedName name="caseP">'Lisez-moi'!$R$39:$R$40</definedName>
    <definedName name="caseQ">'Lisez-moi'!$S$39:$S$40</definedName>
    <definedName name="caseR">'Lisez-moi'!$T$39:$T$42</definedName>
    <definedName name="_xlnm.Print_Area" localSheetId="4">'1èreS'!$A$1:$Y$178</definedName>
    <definedName name="_xlnm.Print_Area" localSheetId="3">'2nde'!$A$1:$Y$95</definedName>
    <definedName name="_xlnm.Print_Area" localSheetId="2">'Bilan de formation Lycée'!$A$1:$U$50</definedName>
    <definedName name="_xlnm.Print_Area" localSheetId="1">'Objectifs d''équipe'!$A$1:$W$84</definedName>
    <definedName name="_xlnm.Print_Area" localSheetId="6">'TS-Spécialité'!$A$1:$Y$57</definedName>
    <definedName name="_xlnm.Print_Area" localSheetId="5">'TS-Spécifique'!$A$1:$Y$113</definedName>
  </definedNames>
  <calcPr calcId="145621"/>
</workbook>
</file>

<file path=xl/calcChain.xml><?xml version="1.0" encoding="utf-8"?>
<calcChain xmlns="http://schemas.openxmlformats.org/spreadsheetml/2006/main">
  <c r="O50" i="8" l="1"/>
  <c r="G47" i="8" l="1"/>
  <c r="H47" i="8"/>
  <c r="I47" i="8"/>
  <c r="J47" i="8"/>
  <c r="K47" i="8"/>
  <c r="L47" i="8"/>
  <c r="M47" i="8"/>
  <c r="N47" i="8"/>
  <c r="O47" i="8"/>
  <c r="P47" i="8"/>
  <c r="Q47" i="8"/>
  <c r="R47" i="8"/>
  <c r="S47" i="8"/>
  <c r="T47" i="8"/>
  <c r="U47" i="8"/>
  <c r="V47" i="8"/>
  <c r="W47" i="8"/>
  <c r="X47" i="8"/>
  <c r="F47" i="8"/>
  <c r="F102" i="6"/>
  <c r="G102" i="6"/>
  <c r="H102" i="6"/>
  <c r="I102" i="6"/>
  <c r="J102" i="6"/>
  <c r="K102" i="6"/>
  <c r="L102" i="6"/>
  <c r="M102" i="6"/>
  <c r="N102" i="6"/>
  <c r="O102" i="6"/>
  <c r="P102" i="6"/>
  <c r="Q102" i="6"/>
  <c r="R102" i="6"/>
  <c r="S102" i="6"/>
  <c r="T102" i="6"/>
  <c r="U102" i="6"/>
  <c r="V102" i="6"/>
  <c r="W102" i="6"/>
  <c r="X102" i="6"/>
  <c r="F168" i="5"/>
  <c r="G168" i="5" l="1"/>
  <c r="H168" i="5"/>
  <c r="I168" i="5"/>
  <c r="J168" i="5"/>
  <c r="K168" i="5"/>
  <c r="L168" i="5"/>
  <c r="M168" i="5"/>
  <c r="N168" i="5"/>
  <c r="O168" i="5"/>
  <c r="P168" i="5"/>
  <c r="Q168" i="5"/>
  <c r="R168" i="5"/>
  <c r="S168" i="5"/>
  <c r="T168" i="5"/>
  <c r="U168" i="5"/>
  <c r="V168" i="5"/>
  <c r="W168" i="5"/>
  <c r="X168" i="5"/>
  <c r="F85" i="3"/>
  <c r="K167" i="5"/>
  <c r="J167" i="5"/>
  <c r="I167" i="5"/>
  <c r="H167" i="5"/>
  <c r="F167" i="5"/>
  <c r="G167" i="5"/>
  <c r="G85" i="3" l="1"/>
  <c r="H85" i="3"/>
  <c r="I85" i="3"/>
  <c r="J85" i="3"/>
  <c r="K85" i="3"/>
  <c r="L85" i="3"/>
  <c r="M85" i="3"/>
  <c r="N85" i="3"/>
  <c r="O85" i="3"/>
  <c r="P85" i="3"/>
  <c r="Q85" i="3"/>
  <c r="R85" i="3"/>
  <c r="S85" i="3"/>
  <c r="T85" i="3"/>
  <c r="U85" i="3"/>
  <c r="V85" i="3"/>
  <c r="W85" i="3"/>
  <c r="X85" i="3"/>
  <c r="J46" i="8" l="1"/>
  <c r="I46" i="8"/>
  <c r="H46" i="8"/>
  <c r="G46" i="8"/>
  <c r="F46" i="8"/>
  <c r="J101" i="6"/>
  <c r="I101" i="6"/>
  <c r="H101" i="6"/>
  <c r="G101" i="6"/>
  <c r="F101" i="6"/>
  <c r="M84" i="3" l="1"/>
  <c r="K84" i="3"/>
  <c r="G84" i="3" l="1"/>
  <c r="F84" i="3"/>
  <c r="G13" i="7"/>
  <c r="F13" i="7"/>
  <c r="E13" i="7"/>
  <c r="D13" i="7"/>
  <c r="C13" i="7"/>
  <c r="G12" i="7"/>
  <c r="F12" i="7"/>
  <c r="E12" i="7"/>
  <c r="D12" i="7"/>
  <c r="C12" i="7"/>
  <c r="G11" i="7"/>
  <c r="F11" i="7"/>
  <c r="E11" i="7"/>
  <c r="D11" i="7"/>
  <c r="C11" i="7"/>
  <c r="G10" i="7"/>
  <c r="F10" i="7"/>
  <c r="E10" i="7"/>
  <c r="C10" i="7"/>
  <c r="D10" i="7"/>
  <c r="D15" i="7" l="1"/>
  <c r="D14" i="7"/>
  <c r="E14" i="7"/>
  <c r="E15" i="7"/>
  <c r="G14" i="7"/>
  <c r="G15" i="7"/>
  <c r="C14" i="7"/>
  <c r="C15" i="7"/>
  <c r="F15" i="7"/>
  <c r="F14" i="7"/>
  <c r="M105" i="6"/>
  <c r="H72" i="9"/>
  <c r="M47" i="7" l="1"/>
  <c r="L47" i="7"/>
  <c r="I47" i="7"/>
  <c r="H47" i="7"/>
  <c r="S29" i="7"/>
  <c r="R29" i="7"/>
  <c r="Q29" i="7"/>
  <c r="P29" i="7"/>
  <c r="O29" i="7"/>
  <c r="N29" i="7"/>
  <c r="M29" i="7"/>
  <c r="L29" i="7"/>
  <c r="K29" i="7"/>
  <c r="J29" i="7"/>
  <c r="I29" i="7"/>
  <c r="H29" i="7"/>
  <c r="G29" i="7"/>
  <c r="F29" i="7"/>
  <c r="E29" i="7"/>
  <c r="D29" i="7"/>
  <c r="C29" i="7"/>
  <c r="K40" i="7"/>
  <c r="J40" i="7"/>
  <c r="G40" i="7"/>
  <c r="F40" i="7"/>
  <c r="E40" i="7"/>
  <c r="D40" i="7"/>
  <c r="C40" i="7"/>
  <c r="D22" i="7"/>
  <c r="R72" i="9"/>
  <c r="H40" i="7" s="1"/>
  <c r="U72" i="9"/>
  <c r="L40" i="7" s="1"/>
  <c r="L72" i="9"/>
  <c r="R22" i="7" s="1"/>
  <c r="K72" i="9"/>
  <c r="O22" i="7" s="1"/>
  <c r="J72" i="9"/>
  <c r="K22" i="7" s="1"/>
  <c r="I72" i="9"/>
  <c r="H22" i="7" s="1"/>
  <c r="M46" i="7"/>
  <c r="L46" i="7"/>
  <c r="I46" i="7"/>
  <c r="H46" i="7"/>
  <c r="S28" i="7"/>
  <c r="R28" i="7"/>
  <c r="Q28" i="7"/>
  <c r="P28" i="7"/>
  <c r="O28" i="7"/>
  <c r="N28" i="7"/>
  <c r="M28" i="7"/>
  <c r="L28" i="7"/>
  <c r="K28" i="7"/>
  <c r="J28" i="7"/>
  <c r="I28" i="7"/>
  <c r="H28" i="7"/>
  <c r="G28" i="7"/>
  <c r="F28" i="7"/>
  <c r="E28" i="7"/>
  <c r="D28" i="7"/>
  <c r="C28" i="7"/>
  <c r="K39" i="7"/>
  <c r="J39" i="7"/>
  <c r="G39" i="7"/>
  <c r="F39" i="7"/>
  <c r="E39" i="7"/>
  <c r="D39" i="7"/>
  <c r="C39" i="7"/>
  <c r="M45" i="7" l="1"/>
  <c r="L45" i="7"/>
  <c r="I45" i="7"/>
  <c r="H45" i="7"/>
  <c r="M44" i="7"/>
  <c r="L44" i="7"/>
  <c r="I44" i="7"/>
  <c r="H44" i="7"/>
  <c r="S27" i="7"/>
  <c r="R27" i="7"/>
  <c r="Q27" i="7"/>
  <c r="P27" i="7"/>
  <c r="O27" i="7"/>
  <c r="N27" i="7"/>
  <c r="M27" i="7"/>
  <c r="L27" i="7"/>
  <c r="K27" i="7"/>
  <c r="J27" i="7"/>
  <c r="I27" i="7"/>
  <c r="H27" i="7"/>
  <c r="G27" i="7"/>
  <c r="F27" i="7"/>
  <c r="E27" i="7"/>
  <c r="D27" i="7"/>
  <c r="C27" i="7"/>
  <c r="K38" i="7"/>
  <c r="J38" i="7"/>
  <c r="G38" i="7"/>
  <c r="F38" i="7"/>
  <c r="E38" i="7"/>
  <c r="D38" i="7"/>
  <c r="C38" i="7"/>
  <c r="U56" i="9"/>
  <c r="L39" i="7" s="1"/>
  <c r="R56" i="9"/>
  <c r="H39" i="7" s="1"/>
  <c r="L56" i="9"/>
  <c r="R21" i="7" s="1"/>
  <c r="K56" i="9"/>
  <c r="O21" i="7" s="1"/>
  <c r="J56" i="9"/>
  <c r="K21" i="7" s="1"/>
  <c r="I56" i="9"/>
  <c r="H21" i="7" s="1"/>
  <c r="H56" i="9"/>
  <c r="D21" i="7" s="1"/>
  <c r="U40" i="9"/>
  <c r="L38" i="7" s="1"/>
  <c r="R40" i="9"/>
  <c r="H38" i="7" s="1"/>
  <c r="L40" i="9"/>
  <c r="R20" i="7" s="1"/>
  <c r="K40" i="9"/>
  <c r="O20" i="7" s="1"/>
  <c r="I40" i="9"/>
  <c r="H20" i="7" s="1"/>
  <c r="J40" i="9"/>
  <c r="K20" i="7" s="1"/>
  <c r="H40" i="9"/>
  <c r="D20" i="7" s="1"/>
  <c r="K37" i="7"/>
  <c r="J37" i="7"/>
  <c r="G37" i="7"/>
  <c r="F37" i="7"/>
  <c r="E37" i="7"/>
  <c r="D37" i="7"/>
  <c r="C37" i="7"/>
  <c r="S26" i="7"/>
  <c r="S30" i="7" s="1"/>
  <c r="R26" i="7"/>
  <c r="R30" i="7" s="1"/>
  <c r="Q26" i="7"/>
  <c r="P26" i="7"/>
  <c r="O26" i="7"/>
  <c r="N26" i="7"/>
  <c r="M26" i="7"/>
  <c r="L26" i="7"/>
  <c r="K26" i="7"/>
  <c r="J26" i="7"/>
  <c r="I26" i="7"/>
  <c r="H26" i="7"/>
  <c r="G26" i="7"/>
  <c r="F26" i="7"/>
  <c r="E26" i="7"/>
  <c r="D26" i="7"/>
  <c r="C26" i="7"/>
  <c r="U24" i="9"/>
  <c r="L37" i="7" s="1"/>
  <c r="R24" i="9"/>
  <c r="H37" i="7" s="1"/>
  <c r="I24" i="9"/>
  <c r="H19" i="7" s="1"/>
  <c r="J24" i="9"/>
  <c r="K19" i="7" s="1"/>
  <c r="K24" i="9"/>
  <c r="O19" i="7" s="1"/>
  <c r="L24" i="9"/>
  <c r="R19" i="7" s="1"/>
  <c r="H24" i="9"/>
  <c r="D19" i="7" s="1"/>
  <c r="M49" i="7" l="1"/>
  <c r="M48" i="7"/>
  <c r="L42" i="7"/>
  <c r="L41" i="7"/>
  <c r="L49" i="7"/>
  <c r="L48" i="7"/>
  <c r="K42" i="7"/>
  <c r="K41" i="7"/>
  <c r="J42" i="7"/>
  <c r="J41" i="7"/>
  <c r="I48" i="7"/>
  <c r="I49" i="7"/>
  <c r="H49" i="7"/>
  <c r="H48" i="7"/>
  <c r="H42" i="7"/>
  <c r="H41" i="7"/>
  <c r="C42" i="7"/>
  <c r="C41" i="7"/>
  <c r="E41" i="7"/>
  <c r="E42" i="7"/>
  <c r="G42" i="7"/>
  <c r="G41" i="7"/>
  <c r="D42" i="7"/>
  <c r="D41" i="7"/>
  <c r="F42" i="7"/>
  <c r="F41" i="7"/>
  <c r="M31" i="7"/>
  <c r="M30" i="7"/>
  <c r="F30" i="7"/>
  <c r="F31" i="7"/>
  <c r="E31" i="7"/>
  <c r="E30" i="7"/>
  <c r="I31" i="7"/>
  <c r="I30" i="7"/>
  <c r="L31" i="7"/>
  <c r="L30" i="7"/>
  <c r="P31" i="7"/>
  <c r="P30" i="7"/>
  <c r="S31" i="7"/>
  <c r="K31" i="7"/>
  <c r="K30" i="7"/>
  <c r="O31" i="7"/>
  <c r="O30" i="7"/>
  <c r="D31" i="7"/>
  <c r="D30" i="7"/>
  <c r="H31" i="7"/>
  <c r="H30" i="7"/>
  <c r="R31" i="7"/>
  <c r="J31" i="7"/>
  <c r="J30" i="7"/>
  <c r="N30" i="7"/>
  <c r="N31" i="7"/>
  <c r="C31" i="7"/>
  <c r="C30" i="7"/>
  <c r="G31" i="7"/>
  <c r="G30" i="7"/>
  <c r="Q30" i="7"/>
  <c r="Q31" i="7"/>
  <c r="D24" i="7"/>
  <c r="D23" i="7"/>
  <c r="K24" i="7"/>
  <c r="K23" i="7"/>
  <c r="R24" i="7"/>
  <c r="R23" i="7"/>
  <c r="H23" i="7"/>
  <c r="H24" i="7"/>
  <c r="O23" i="7"/>
  <c r="O24" i="7"/>
  <c r="J84" i="3"/>
  <c r="H84" i="3"/>
  <c r="I84" i="3"/>
  <c r="N46" i="8" l="1"/>
  <c r="K46" i="8"/>
  <c r="M56" i="8" l="1"/>
  <c r="K56" i="8"/>
  <c r="O54" i="8"/>
  <c r="N54" i="8"/>
  <c r="M54" i="8"/>
  <c r="L54" i="8"/>
  <c r="K54" i="8"/>
  <c r="X52" i="8"/>
  <c r="U52" i="8"/>
  <c r="O52" i="8"/>
  <c r="N52" i="8"/>
  <c r="M52" i="8"/>
  <c r="L52" i="8"/>
  <c r="K52" i="8"/>
  <c r="X50" i="8"/>
  <c r="U50" i="8"/>
  <c r="N50" i="8"/>
  <c r="M50" i="8"/>
  <c r="L50" i="8"/>
  <c r="K50" i="8"/>
  <c r="X46" i="8"/>
  <c r="W46" i="8"/>
  <c r="V46" i="8"/>
  <c r="U46" i="8"/>
  <c r="T46" i="8"/>
  <c r="S46" i="8"/>
  <c r="R46" i="8"/>
  <c r="Q46" i="8"/>
  <c r="P46" i="8"/>
  <c r="O46" i="8"/>
  <c r="M46" i="8"/>
  <c r="L46" i="8"/>
  <c r="O107" i="6" l="1"/>
  <c r="N107" i="6"/>
  <c r="O173" i="5"/>
  <c r="O90" i="3"/>
  <c r="L109" i="6"/>
  <c r="L107" i="6"/>
  <c r="L105" i="6"/>
  <c r="L175" i="5"/>
  <c r="L173" i="5"/>
  <c r="L171" i="5"/>
  <c r="L92" i="3"/>
  <c r="L90" i="3"/>
  <c r="L88" i="3"/>
  <c r="S35" i="7"/>
  <c r="R35" i="7"/>
  <c r="S34" i="7"/>
  <c r="R34" i="7"/>
  <c r="K109" i="6"/>
  <c r="K111" i="6"/>
  <c r="K175" i="5"/>
  <c r="K177" i="5"/>
  <c r="K92" i="3"/>
  <c r="K94" i="3"/>
  <c r="L167" i="5"/>
  <c r="M111" i="6"/>
  <c r="O109" i="6"/>
  <c r="N109" i="6"/>
  <c r="M109" i="6"/>
  <c r="X107" i="6"/>
  <c r="U107" i="6"/>
  <c r="M107" i="6"/>
  <c r="K107" i="6"/>
  <c r="X105" i="6"/>
  <c r="U105" i="6"/>
  <c r="O105" i="6"/>
  <c r="N105" i="6"/>
  <c r="K105" i="6"/>
  <c r="X101" i="6"/>
  <c r="W101" i="6"/>
  <c r="V101" i="6"/>
  <c r="U101" i="6"/>
  <c r="T101" i="6"/>
  <c r="S101" i="6"/>
  <c r="R101" i="6"/>
  <c r="Q101" i="6"/>
  <c r="P101" i="6"/>
  <c r="O101" i="6"/>
  <c r="N101" i="6"/>
  <c r="M101" i="6"/>
  <c r="L101" i="6"/>
  <c r="K101" i="6"/>
  <c r="M177" i="5"/>
  <c r="O175" i="5"/>
  <c r="N175" i="5"/>
  <c r="M175" i="5"/>
  <c r="X173" i="5"/>
  <c r="U173" i="5"/>
  <c r="N173" i="5"/>
  <c r="M173" i="5"/>
  <c r="K173" i="5"/>
  <c r="X171" i="5"/>
  <c r="U171" i="5"/>
  <c r="O171" i="5"/>
  <c r="N171" i="5"/>
  <c r="M171" i="5"/>
  <c r="K171" i="5"/>
  <c r="X167" i="5"/>
  <c r="W167" i="5"/>
  <c r="V167" i="5"/>
  <c r="U167" i="5"/>
  <c r="T167" i="5"/>
  <c r="S167" i="5"/>
  <c r="R167" i="5"/>
  <c r="Q167" i="5"/>
  <c r="P167" i="5"/>
  <c r="O167" i="5"/>
  <c r="N167" i="5"/>
  <c r="M167" i="5"/>
  <c r="X90" i="3"/>
  <c r="X88" i="3"/>
  <c r="U90" i="3"/>
  <c r="U88" i="3"/>
  <c r="O92" i="3"/>
  <c r="O88" i="3"/>
  <c r="N88" i="3"/>
  <c r="N90" i="3"/>
  <c r="N92" i="3"/>
  <c r="M94" i="3"/>
  <c r="M92" i="3"/>
  <c r="M90" i="3"/>
  <c r="M88" i="3"/>
  <c r="K88" i="3"/>
  <c r="K90" i="3"/>
  <c r="L84" i="3"/>
  <c r="N84" i="3"/>
  <c r="O84" i="3"/>
  <c r="P84" i="3"/>
  <c r="Q84" i="3"/>
  <c r="R84" i="3"/>
  <c r="S84" i="3"/>
  <c r="T84" i="3"/>
  <c r="U84" i="3"/>
  <c r="V84" i="3"/>
  <c r="W84" i="3"/>
  <c r="X84" i="3"/>
</calcChain>
</file>

<file path=xl/sharedStrings.xml><?xml version="1.0" encoding="utf-8"?>
<sst xmlns="http://schemas.openxmlformats.org/spreadsheetml/2006/main" count="907" uniqueCount="290">
  <si>
    <t>Exploiter des simulations et/ou modèles</t>
  </si>
  <si>
    <t>Réaliser une expérience, manip, mesure</t>
  </si>
  <si>
    <t>Traduire des informations par un schéma</t>
  </si>
  <si>
    <t>Représenter l'observation par un dessin</t>
  </si>
  <si>
    <t>Communiquer / présenter à l'oral</t>
  </si>
  <si>
    <t>Attitudes</t>
  </si>
  <si>
    <t>Développer son esprit critique</t>
  </si>
  <si>
    <t>Sensibilisation à la santé, DD,…</t>
  </si>
  <si>
    <t>Les conditions de la vie : une particularité de la Terre ?</t>
  </si>
  <si>
    <t>Notions</t>
  </si>
  <si>
    <t>Les êtres vivants sont constitués d’éléments chimiques disponibles sur le globe terrestre. Leurs proportions sont différentes dans le monde inerte et dans le monde vivant. Ces éléments chimiques se répartissent dans les diverses molécules constitutives des êtres vivants.
Les êtres vivants se caractérisent par leur matière carbonée et leur richesse en eau.
L’unité chimique des êtres vivants est un indice de leur parenté.</t>
  </si>
  <si>
    <t>La Terre est une planète rocheuse du système solaire.
Les conditions physico-chimiques qui y règnent permettent l’existence d’eau liquide et d’une atmosphère compatible avec la vie.
Ces particularités sont liées à la taille de la Terre et à sa position dans le système solaire.
Ces conditions peuvent exister sur d’autres planètes qui possèderaient des caractéristiques voisines sans pour autant que la présence de vie y soit certaine.</t>
  </si>
  <si>
    <t>De nombreuses transformations chimiques se déroulent à l’intérieur de la cellule : elles constituent le métabolisme. Il est contrôlé par les conditions du milieu et par le patrimoine génétique.</t>
  </si>
  <si>
    <t>La cellule est un espace limité par une membrane  qui échange de la matière et de l’énergie avec son environnement. 
Cette unité structurale et fonctionnelle commune à tous les êtres vivants est un indice de leur parenté.</t>
  </si>
  <si>
    <t>La transgénèse montre que l’information génétique est contenue dans la molécule d’ADN et qu’elle y est inscrite dans un langage universel.
La variation génétique repose sur la variabilité de la molécule d’ADN (mutation).
L’universalité du rôle de l’ADN est un indice de la parenté des êtres vivants.</t>
  </si>
  <si>
    <t>La biodiversité est à la fois la diversité des écosystèmes, la diversité des espèces et la diversité génétique au sein des espèces. 
L’état actuel de la biodiversité correspond à une étape de l’histoire du monde vivant : les espèces actuelles représentent une infime partie du total des espèces ayant existé depuis les débuts de la vie. 
La biodiversité se modifie au cours du temps sous l’effet de nombreux facteurs, dont l’activité humaine.</t>
  </si>
  <si>
    <t>Au sein de la biodiversité, des parentés existent qui fondent les groupes d’êtres vivants. Ainsi, les vertébrés ont une organisation commune. 
Les parentés d’organisation des espèces d’un groupe suggèrent qu’elles partagent toutes un ancêtre commun.</t>
  </si>
  <si>
    <t>Thème 1 - La Terre dans l'Univers, la vie et l'évolution du vivant</t>
  </si>
  <si>
    <t xml:space="preserve">La diversité des allèles est l’un des aspects de la biodiversité.
La dérive génétique est une modification aléatoire de la diversité des allèles. Elle se produit de façon plus marquée lorsque l’effectif de la population est faible. 
La sélection naturelle et la dérive génétique peuvent conduire à l’apparition de nouvelles espèces. </t>
  </si>
  <si>
    <t>Thème 2 - Enjeux planétaires contemporains : énergie, sol</t>
  </si>
  <si>
    <t>Microscope</t>
  </si>
  <si>
    <t>Loupe bino</t>
  </si>
  <si>
    <t>Œil nu</t>
  </si>
  <si>
    <t>X</t>
  </si>
  <si>
    <t>La lumière solaire permet, dans les parties chlorophylliennes des végétaux, la synthèse de matière organique à partir d'eau, de sels minéraux et de dioxyde de carbone. 
Ce processus permet, à l’échelle de la planète, l’entrée de matière minérale et d’énergie dans la biosphère.</t>
  </si>
  <si>
    <t>La présence de restes organiques dans les combustibles fossiles montre qu’ils sont issus d’une biomasse.     
Dans des environnements de haute productivité, une faible proportion de la matière organique échappe à l’action des décomposeurs puis se transforme en combustible fossile au cours de son enfouissement.
La répartition des gisements de combustibles fossiles montre que transformation et conservation de la matière organique se déroulent dans des circonstances géologiques bien particulières. 
La connaissance de ces mécanismes permet de découvrir les gisements et de les exploiter par des méthodes adaptées. Cette exploitation a des implications économiques et environnementales.</t>
  </si>
  <si>
    <t>L’utilisation de combustible fossile restitue rapidement à l’atmosphère du dioxyde de carbone prélevé lentement et piégé depuis longtemps. Brûler un combustible fossile, c’est en réalité utiliser une énergie solaire du passé.
L’augmentation rapide, d’origine humaine de la concentration du dioxyde de carbone dans l’atmosphère interfère avec le cycle naturel du carbone.</t>
  </si>
  <si>
    <t>L’énergie solaire est inégalement reçue à la surface de la planète.
La photosynthèse en utilise moins de 1%. Le reste chauffe l’air (par l’intermédiaire du sol) et l’eau (ce qui est à l’origine des vents et courants) et évapore l’eau (ce qui permet le cycle de l’eau).</t>
  </si>
  <si>
    <t>Utiliser l’énergie des vents, des courants marins, des barrages hydroélectriques, revient à utiliser indirectement de l’énergie solaire. Ces ressources énergétiques sont rapidement renouvelables.
La comparaison de l’énergie reçue par la planète et des besoins humains en énergie permet de discuter de la place actuelle ou future de ces différentes formes d’énergie d’origine solaire.</t>
  </si>
  <si>
    <t>Le sol, un patrimoine durable ?</t>
  </si>
  <si>
    <t xml:space="preserve">Pour satisfaire les besoins alimentaires de l’humanité, l’Homme utilise à son profit la photosynthèse. L’agriculture a besoin pour cela de sols cultivables et d’eau : deux ressources très inégalement réparties à la surface de la planète, fragiles et disponibles en quantités limitées. Elle entre en concurrence avec la biodiversité naturelle.
La biomasse végétale produite par l’agriculture est une source de nourriture mais aussi une source de combustibles ou d’agrocarburants. Ces deux productions entrent en concurrence. </t>
  </si>
  <si>
    <t xml:space="preserve">Un sol résulte d’une longue interaction entre les roches et la biosphère, conditionnée par la présence d’eau et la température. Le sol est lent à se former, inégalement réparti à la surface de la planète, facilement dégradé et souvent détourné de sa fonction biologique. Sa gestion est un enjeu majeur pour l’humanité. </t>
  </si>
  <si>
    <t>Thème 3 - Corps humain et santé : l'exercice physique</t>
  </si>
  <si>
    <t>Des modifications physiologiques à l'effort</t>
  </si>
  <si>
    <t>Au cours d’un exercice long et/ou peu intense, l’énergie est fournie par la respiration, qui utilise le dioxygène et les nutriments.
L’effort physique augmente la consommation de dioxygène :
- plus l’effort est intense, plus la consommation de dioxygène augmente ;
- il y a une limite à la consommation de dioxygène.
La consommation de nutriments dépend aussi de l’effort fourni. L’exercice physique est un des facteurs qui aident à lutter contre l’obésité.</t>
  </si>
  <si>
    <t>Au cours de l’effort un certain nombre de paramètres physiologiques sont modifiés : fréquence cardiaque, volume d’éjection systolique (et donc débit cardiaque) ; fréquence ventilatoire et volume courant (et donc débit ventilatoire) ; pression artérielle.
Ces modifications physiologiques permettent un meilleur approvisionnement des muscles en dioxygène et en nutriments. L’organisation anatomique facilite cet apport privilégié. 
Un bon état cardiovasculaire et ventilatoire est indispensable à la pratique d’un exercice physique.</t>
  </si>
  <si>
    <t>Pratiquer une activité physique en préservant sa santé</t>
  </si>
  <si>
    <t>La pression artérielle est une grandeur contrôlée par plusieurs paramètres. Par exemple, il existe une boucle réflexe de contrôle de la fréquence cardiaque (dont la pression artérielle dépend par l’intermédiaire du débit) :
- des capteurs (barorécepteurs) sont sensibles à la valeur de la pression artérielle ;
- un centre bulbaire intègre les informations issues des barorécepteurs et module les messages nerveux en direction de l’effecteur (cœur) ;
- les informations sont transmises du centre à l’effecteur par des nerfs sympathiques et parasympathiques. 
La boucle de régulation contribue à maintenir la pression artérielle dans d'étroites limites autour d'une certaine valeur. 
A l’effort, l’organisme s’écarte de cette situation standard.</t>
  </si>
  <si>
    <t>Pratiquer une activité physique en préservant sa santé.
Le muscle strié squelettique et les articulations constituent un système fragile qui doit être protégé. Les accidents musculo-articulaires s’expliquent par une détérioration du tissu musculaire, des tendons, ou de la structure articulaire. 
Au cours de la contraction musculaire, la force exercée tire sur les tendons et fait jouer une articulation, ce qui conduit à un mouvement.</t>
  </si>
  <si>
    <t>Des pratiques inadaptées ou dangereuses (exercice trop intense, dopage…) augmentent la fragilité du système musculo-articulaire et/ou provoquent des accidents.</t>
  </si>
  <si>
    <t>DD</t>
  </si>
  <si>
    <t>Santé</t>
  </si>
  <si>
    <t>Ecrit</t>
  </si>
  <si>
    <t>Oral</t>
  </si>
  <si>
    <t>Observer le réel</t>
  </si>
  <si>
    <t>Réaliser une préparation en vue de l'observation</t>
  </si>
  <si>
    <t>Dissection</t>
  </si>
  <si>
    <t>Capacités pratiques</t>
  </si>
  <si>
    <t>Protocole</t>
  </si>
  <si>
    <t>Instruments de mesure</t>
  </si>
  <si>
    <t>ExAO</t>
  </si>
  <si>
    <t>Logiciel de mesure</t>
  </si>
  <si>
    <t>Simulation</t>
  </si>
  <si>
    <t>Modèle analogiques</t>
  </si>
  <si>
    <t>Modèles numériques</t>
  </si>
  <si>
    <t>Banque de données</t>
  </si>
  <si>
    <t>Maîtrise technique d'outils de gestion de l'information</t>
  </si>
  <si>
    <t>Tableur-grapheur</t>
  </si>
  <si>
    <t>Capacités de communication</t>
  </si>
  <si>
    <t>Respecter les règles de sécurité</t>
  </si>
  <si>
    <t>Rarement travaillée</t>
  </si>
  <si>
    <t>Paramétrages</t>
  </si>
  <si>
    <t>Programmation 2nde</t>
  </si>
  <si>
    <t>Activités</t>
  </si>
  <si>
    <t>La nature du vivant</t>
  </si>
  <si>
    <t>La biodiversité, résultat et étape de l’évolution</t>
  </si>
  <si>
    <t>Le soleil : une source d'énergie essentielle</t>
  </si>
  <si>
    <t>Une boucle de régulation nerveuse</t>
  </si>
  <si>
    <t>Bilan</t>
  </si>
  <si>
    <t>Sensibilisation à la santé, au DD ,…</t>
  </si>
  <si>
    <t>Programmation 1ère S</t>
  </si>
  <si>
    <t>Programmation Term S</t>
  </si>
  <si>
    <t>2nde</t>
  </si>
  <si>
    <t>1ère S</t>
  </si>
  <si>
    <t>Term S</t>
  </si>
  <si>
    <t>Outil de programmation SVT Lycée</t>
  </si>
  <si>
    <t>Présenter / traiter des données sous forme de tableau</t>
  </si>
  <si>
    <t>Paramétrages d'affichage
pour le bilan lycée</t>
  </si>
  <si>
    <t>Modèles analogiques</t>
  </si>
  <si>
    <t>Communiquer /
 présenter à l'oral</t>
  </si>
  <si>
    <t>Sensibilisation 
à la santé, DD,…</t>
  </si>
  <si>
    <t>Thème 1-A Expression, stabilité et variation du patrimoine génétique</t>
  </si>
  <si>
    <t>Reproduction conforme de la cellule et réplication de l’ADN</t>
  </si>
  <si>
    <t>Les chromosomes sont des structures constantes des cellules eucaryotes qui sont dans des états de condensation variables au cours du cycle cellulaire.
En général la division cellulaire est une reproduction conforme qui conserve toutes les caractéristiques du caryotype (nombre et morphologie des chromosomes).</t>
  </si>
  <si>
    <t>Chaque chromatide contient une molécule d’ADN.
Au cours de la phase S, l’ADN subit la réplication semi-conservative. En absence d’erreur, ce phénomène préserve, par copie conforme, la séquence des nucléotides.
Ainsi, les deux cellules filles provenant par mitose d’une cellule mère possèdent la même information génétique.</t>
  </si>
  <si>
    <t>Variabilité génétique et mutation de l’ADN</t>
  </si>
  <si>
    <t>Pendant la réplication de l’ADN surviennent des erreurs spontanées et rares, dont la fréquence est augmentée par l’action d’agents mutagènes. L’ADN peut aussi être endommagé en dehors de la réplication.
Le plus souvent l’erreur est réparée par des systèmes enzymatiques. Quand elle ne l’est pas, si les modifications n’empêchent pas la survie de la cellule, il apparaît une mutation, qui sera transmise si la cellule se divise.
Une mutation survient soit dans une cellule somatique (elle est ensuite présente dans le clone issu de cette cellule) soit dans une cellule germinale (elle devient alors héréditaire).
Les mutations sont la source aléatoire de la diversité des allèles, fondement de la biodiversité.</t>
  </si>
  <si>
    <t>L’expression du patrimoine génétique</t>
  </si>
  <si>
    <t>La séquence des nucléotides d’une molécule d’ADN représente une information. Le code génétique est le système de correspondance mis en jeu lors de la traduction de cette information. À quelques exceptions près, il est commun à tous les êtres vivants.
Les portions codantes de l’ADN comportent l’information nécessaire à la synthèse de chaînes protéiques issues de l’assemblage d’acides aminés.
Chez les eucaryotes, la transcription est la fabrication, dans le noyau, d’une molécule d’ARN pré-messager, complémentaire du brin codant de l’ADN. Après une éventuelle maturation, l’ARN messager est traduit en protéines dans le cytoplasme.
Un même ARN pré-messager peut subir, suivant le contexte, des maturations différentes et donc être à l’origine de plusieurs protéines différentes.</t>
  </si>
  <si>
    <t>L’ensemble des protéines qui se trouvent dans une cellule (phénotype moléculaire) dépend :
 - du patrimoine génétique de la cellule (une mutation allélique peut être à l’origine d’une protéine différente ou de l’absence d’une protéine) ;
 - de la nature des gènes qui s’expriment sous l’effet de l’influence de facteurs internes et externes variés.
Le phénotype macroscopique dépend du phénotype cellulaire, lui-même induit par le phénotype moléculaire.</t>
  </si>
  <si>
    <t>Thème 1-B La tectonique des plaques : l’histoire d’un modèle</t>
  </si>
  <si>
    <t>La naissance de l’idée</t>
  </si>
  <si>
    <t>Au début du XXème siècle, les premières idées évoquant la mobilité horizontale s’appuient sur quelques constatations :
- la distribution bimodale des altitudes (continents/océans) ;
- les tracés des côtes ;
- la distribution géographique des paléoclimats et de certains fossiles.
Ces idées se heurtent au constat d’un état solide de la quasi-totalité du globe terrestre établi, à la même époque, par les études sismiques. L’idée de mobilité horizontale est rejetée par l’ensemble de la communauté scientifique.</t>
  </si>
  <si>
    <t>L’interprétation actuelle des différences d’altitude moyennes entre les continents et les océans</t>
  </si>
  <si>
    <t>La différence d’altitude observée entre continents et océans reflète un contraste géologique.
Les études sismiques et pétrographiques permettent de caractériser et de limiter deux grands types de croûtes terrestres : une croûte océanique essentiellement formée de basalte et de gabbro et une croûte continentale constituée entre autres de granite.
La croûte repose sur le manteau, constitué de péridotite.</t>
  </si>
  <si>
    <t>L’hypothèse d’une expansion océanique et sa confrontation à des constats nouveaux</t>
  </si>
  <si>
    <t>Au début des années 1960, les découvertes de la topographie océanique et des variations du flux thermique permettent d’imaginer une expansion océanique par accrétion de matériau remontant à l’axe des dorsales, conséquence d’une convection profonde.
La mise en évidence de bandes d’anomalies magnétiques symétriques par rapport à l’axe des dorsales océaniques, corrélables avec les phénomènes d’inversion des pôles magnétiques (connus depuis le début du siècle), permet d’éprouver cette hypothèse et de calculer des vitesses d’expansion.</t>
  </si>
  <si>
    <t>Le concept de lithosphère et d’asthénosphère</t>
  </si>
  <si>
    <t>Au voisinage des fosses océaniques, la distribution spatiale des foyers des séismes en fonction de leur profondeur s’établit selon un plan incliné.
Les différences de vitesse des ondes sismiques qui se propagent le long de ce plan, par rapport à celles qui s’en écartent, permettent de distinguer : la lithosphère de l’asthénosphère.
L’interprétation de ces données sismiques permet ainsi de montrer que la lithosphère s’enfonce dans le manteau au niveau des fosses dites de subduction.
La limite inférieure de la lithosphère correspond généralement à l’isotherme 1300° C.</t>
  </si>
  <si>
    <t>Un premier modèle global : une lithosphère découpée en plaques rigides</t>
  </si>
  <si>
    <t>À la fin des années soixante, la géométrie des failles transformantes océaniques permet de proposer un modèle en plaques rigides. Des travaux complémentaires parachèvent l’établissement de la théorie de la tectonique des plaques en montrant que les mouvements divergents (dorsales), décrochants (failles transformantes) et convergents (zones de subduction) sont cohérents avec ce modèle géométrique.
Des alignements volcaniques, situés en domaine océanique ou continental, dont la position ne correspond pas à des frontières de plaques, sont la trace du déplacement de plaques lithosphériques au dessus d’un point chaud fixe, en première approximation, dans le manteau.</t>
  </si>
  <si>
    <t>Le renforcement du modèle par son efficacité prédictive</t>
  </si>
  <si>
    <t>Le modèle prévoit que la croûte océanique est d’autant plus vieille qu’on s’éloigne de la dorsale. Les âges des sédiments en contact avec le plancher océanique (programme de forage sous-marins JOIDES) confirment cette prédiction et les vitesses prévues par le modèle de la tectonique des plaques.
Le modèle prévoit des vitesses de déplacements des plaques (d’après le paléomagnétisme et les alignements de volcans intraplaques). Avec l’utilisation des techniques de positionnement par satellites (GPS), à la fin du XXème siècle, les mouvements des plaques deviennent directement observables et leurs vitesses sont confirmées.</t>
  </si>
  <si>
    <t>L’évolution du modèle : le renouvellement de la lithosphère océanique</t>
  </si>
  <si>
    <t>En permanence, de la lithosphère océanique est détruite dans les zones de subduction et produite dans les dorsales.
La divergence des plaques de part et d’autre de la dorsale permet la mise en place d’une lithosphère nouvelle à partir de matériaux d’origine mantélique.
Dans les zones de subduction, les matériaux de la vieille lithosphère océanique s’incorporent au manteau.
Objectifs et mots clés. Il s’agit de construire une représentation graphique synthétique du modèle global et de fournir aux élèves les données essentielles sur le fonctionnement d’une dorsale type.</t>
  </si>
  <si>
    <t>Thème 2 - Enjeux planétaires contemporains</t>
  </si>
  <si>
    <t>Semaine ou       date</t>
  </si>
  <si>
    <t>Thème 2-A Tectonique des plaques et géologie appliquée</t>
  </si>
  <si>
    <t>Le modèle de la tectonique des plaques constitue un cadre intellectuel utile pour rechercher des gisements pétroliers.
À partir de l’étude d’un exemple on montre que la tectonique globale peut rendre compte :
- d’un positionnement géographique du bassin favorable au dépôt d’une matière organique abondante et à sa conservation ;
- d’une tectonique en cours de dépôt (subsidence) et après le dépôt qui permettent l’enfouissement et la transformation de la matière organique puis la mise en place du gisement.
La rare coïncidence de toutes ces conditions nécessaires explique la rareté des gisements dans l’espace et le temps.</t>
  </si>
  <si>
    <t>Un exemple de ressource géologique est choisi dans un contexte proche de l’établissement scolaire. Son étude (nature, gisement) permet de comprendre que ses conditions d’existence peuvent être décrites en utilisant le cadre général de la tectonique des plaques.</t>
  </si>
  <si>
    <t>Thème 2-B Nourrir l’humanité</t>
  </si>
  <si>
    <t>La production végétale : utilisation de la productivité primaire</t>
  </si>
  <si>
    <t>Un écosystème naturel est constitué d’un biotope et d’une biocénose. Son fonctionnement d’ensemble est permis par la productivité primaire qui, dans les écosystèmes continentaux, repose sur la photosynthèse des plantes vertes.
L’agriculture repose sur la constitution d’agrosystèmes gérés dans le but de fournir des produits (dont les aliments) nécessaires à l’humanité.
Un agrosystème implique des flux de matière (dont l’eau) et d’énergie qui conditionnent sa productivité et son impact environnemental.
L’exportation de biomasse, la fertilité des sols, la recherche de rendements posent le problème de l’apport d’intrants dans les cultures (engrais, produits phytosanitaires, etc.).
Le coût énergétique et les conséquences environnementales posent le problème des pratiques utilisées. Le choix des techniques culturales vise à concilier la nécessaire production et la gestion durable de l’environnement.</t>
  </si>
  <si>
    <t>La production animale : une rentabilité énergétique réduite</t>
  </si>
  <si>
    <t>Dans un écosystème naturel, la circulation de matière et d’énergie peut être décrite par la notion de pyramide de productivité.
Dans un agrosystème, le rendement global de la production par rapport aux consommations (énergie, matière) dépend de la place du produit consommé dans la pyramide de productivité.
Ainsi, consommer de la viande ou un produit végétal n’a pas le même impact écologique. Objectifs et mots clés. Il s’agit de faire comprendre que la production animale fondée sur une production végétale quantitativement abondante se traduit par un bilan de matière et d’énergie plus défavorable.</t>
  </si>
  <si>
    <t>Pratiques alimentaires collectives et perspectives globales</t>
  </si>
  <si>
    <t>À l’échelle globale, l’agriculture cherche à relever le défi de l’alimentation d’une population humaine toujours croissante. Cependant, les limites de la planète cultivable sont bientôt atteintes : les ressources (eau, sol, énergie) sont limitées tandis qu’il est nécessaire de prendre en compte l’environnement pour en assurer la durabilité.</t>
  </si>
  <si>
    <t>Thème 3 - Corps humain et santé</t>
  </si>
  <si>
    <t>Thème 3-A Féminin, masculin</t>
  </si>
  <si>
    <t>Devenir femme ou homme</t>
  </si>
  <si>
    <t>Les phénotypes masculin et féminin se distinguent par des différences anatomiques, physiologiques, et chromosomiques.
La mise en place des structures et de la fonctionnalité des appareils sexuels se réalise, sous le contrôle du patrimoine génétique, sur une longue période qui va de la fécondation à la puberté, en passant par le développement embryonnaire et foetal.
La puberté est la dernière étape de la mise en place des caractères sexuels.</t>
  </si>
  <si>
    <t>Sexualité et procréation</t>
  </si>
  <si>
    <t>Sexualité et bases biologiques du plaisir</t>
  </si>
  <si>
    <t>L’activité sexuelle est associée au plaisir.
Le plaisir repose notamment sur des phénomènes biologiques, en particulier l’activation dans le cerveau des « systèmes de récompense ».</t>
  </si>
  <si>
    <t>Thème 3-B Variation génétique et santé</t>
  </si>
  <si>
    <t>Patrimoine génétique et maladie</t>
  </si>
  <si>
    <t>La mucoviscidose est une maladie fréquente, provoquée par la mutation d’un gène qui est présent sous cette forme chez une personne sur 40 environ. Seuls les homozygotes pour l’allèle muté sont malades.
Le phénotype malade comporte des aspects macroscopiques qui s’expliquent par la modification d’une protéine.
L’étude d’un arbre généalogique permet de prévoir le risque de transmission de la maladie.                           On limite les effets de la maladie en agissant sur des paramètres du milieu. La thérapie génétique constitue un espoir de correction de la maladie dans les cellules pulmonaires atteintes.</t>
  </si>
  <si>
    <t>Le plus souvent, l’impact du génome sur la santé n’est pas un déterminisme absolu. Il existe des gènes dont certains allèles rendent plus probable le développement d’une maladie sans pour autant le rendre certain. En général les modes de vie et le milieu interviennent également, et le développement d’une maladie dépend alors de l’interaction complexe entre facteurs du milieu et génome.
Un exemple de maladie (maladie cardiovasculaire, diabète de type II) permet d’illustrer le type d’études envisageables.</t>
  </si>
  <si>
    <t>Des modifications accidentelles du génome peuvent se produire dans des cellules somatiques et se transmettre à leurs descendantes. Elles sont à l’origine de la formation d’un clone cellulaire porteur de ce génome modifié. La formation d’un tel clone est parfois le commencement d’un processus de cancérisation.
Des modifications somatiques du génome surviennent par mutations spontanées ou favorisée par un agent mutagène. D’autres sont dues à des infections virales.
La connaissance de la nature des perturbations du génome responsable d’un cancer permet d’envisager des mesures de protection (évitement des agents mutagènes, surveillance, vaccination).</t>
  </si>
  <si>
    <t>Des mutations spontanées provoquent une variation génétique dans les populations de bactéries. Parmi ces variations, certaines font apparaître des résistances aux antibiotiques.
L’application d’un antibiotique sur une population bactérienne sélectionne les formes résistantes et permet leur développement. L’utilisation systématique de traitements antibiotiques peut augmenter la fréquence des formes résistantes par sélection naturelle.</t>
  </si>
  <si>
    <t>Thème 3-C De l’oeil au cerveau : quelques aspects de la vision</t>
  </si>
  <si>
    <t>Le cristallin : une lentille vivante</t>
  </si>
  <si>
    <t>Le cristallin est l’un des systèmes transparents de l’oeil humain. Il est formé de cellules vivantes qui renouvellent en permanence leur contenu. Les modalités de ce renouvellement sont indispensables à sa transparence.
Des anomalies de forme du cristallin expliquent certains défauts de vision. Avec l’âge sa transparence et sa souplesse peuvent être altérées.</t>
  </si>
  <si>
    <t>Les photorécepteurs : un produit de l’évolution</t>
  </si>
  <si>
    <t>La rétine est une structure complexe qui comprend les récepteurs sensoriels de la vision appelés photorécepteurs. Celle de l’Homme contient les cônes permettant la vision des couleurs (3 types de cônes respectivement sensibles au bleu, au vert et au rouge) et les bâtonnets sensibles à l’intensité lumineuse.
Les gènes des pigments rétiniens constituent une famille multigénique (issue de duplications) dont l’étude permet de placer l’Homme parmi les Primates.
Des anomalies des pigments rétiniens se traduisent par des perturbations de la vision des couleurs.
Le message nerveux issu de l’oeil est acheminé au cerveau par le nerf optique.</t>
  </si>
  <si>
    <t>Cerveau et vision : aires cérébrales et plasticité</t>
  </si>
  <si>
    <t>Plusieurs aires corticales participent à la vision.
L’imagerie fonctionnelle du cerveau permet d’observer leur activation lorsque l’on observe des formes, des mouvements. La reconnaissance des formes nécessite une collaboration entre les fonctions visuelles et la mémoire.
Des substances comme le LSD perturbent le fonctionnement des aires cérébrales associées à la vision et provoquent des hallucinations qui peuvent dériver vers des perturbations cérébrales graves et définitives.
La mise en place du phénotype fonctionnel du système cérébral impliqué dans la vision repose sur des structures cérébrales innées, issues de l’évolution et sur la plasticité cérébrale au cours de l’histoire personnelle.
De même la mémoire nécessaire par exemple à la reconnaissance d’un visage ou d’un mot repose sur la plasticité du cerveau.
L’apprentissage repose sur la plasticité cérébrale. Il nécessite la sollicitation répétée des mêmes circuits neuroniques.</t>
  </si>
  <si>
    <t xml:space="preserve">          Insuffisamment travaillée si &lt; :</t>
  </si>
  <si>
    <t>Semaine ou      date</t>
  </si>
  <si>
    <t>Souvent travaillée si &gt;/=  :</t>
  </si>
  <si>
    <t>Deuxième possibilité : Tectonique des plaques et ressource locale</t>
  </si>
  <si>
    <t>Images numériques</t>
  </si>
  <si>
    <t>Microscope polarisant</t>
  </si>
  <si>
    <t>Préparation et montage lame</t>
  </si>
  <si>
    <t>http://www.svt.ac-versailles.fr/</t>
  </si>
  <si>
    <t>Prélèvement / coupe</t>
  </si>
  <si>
    <t>Représenter une observation par une image numérique</t>
  </si>
  <si>
    <t>Présenter / traiter des données sous forme de graphique</t>
  </si>
  <si>
    <t>Présenter  /  traiter des données sous forme de tableau</t>
  </si>
  <si>
    <t>Thème 1-A Génétique et évolution</t>
  </si>
  <si>
    <t>Thème 1-A-1 Le brassage génétique et sa contribution à la diversité génétique</t>
  </si>
  <si>
    <t>La méiose est la succession de deux divisions cellulaires précédée comme toute division d'un doublement de la quantité d'ADN (réplication). Dans son schéma général, elle produit quatre cellules haploïdes à partir d'une cellule diploïde.</t>
  </si>
  <si>
    <t>Au cours de la méiose, des échanges de fragments de chromatides (crossing-over ou enjambement) se produisent entre chromosomes homologues d'une même paire. Les chromosomes ainsi remaniés subissent un brassage interchromosomique résultant de la migration aléatoire des chromosomes homologues lors de la 1ère division de méiose. Une diversité potentiellement infinie de gamètes est ainsi produite.</t>
  </si>
  <si>
    <t>Des anomalies peuvent survenir. Un crossing-over inégal aboutit parfois à une duplication de gène. Un mouvement anormal de chromosomes produit une cellule présentant un nombre inhabituel de chromosomes. Ces mécanismes, souvent sources de troubles, sont aussi parfois sources de diversification du vivant (par exemple à l'origine des familles multigéniques).</t>
  </si>
  <si>
    <t>Au cours de la fécondation, un gamète mâle et un gamète femelle s'unissent : leur fusion conduit à un zygote. La diversité génétique potentielle des zygotes est immense. Chaque zygote contient une combinaison unique et nouvelle d'allèles. Seule une fraction de ces zygotes est viable et se développe.</t>
  </si>
  <si>
    <t>Thème 1-A-2 Diversification génétique et diversification des êtres vivants</t>
  </si>
  <si>
    <t>D'autres mécanismes de diversification des génomes existent : hybridations suivies de polyploïdisation, transfert par voie virale, etc.</t>
  </si>
  <si>
    <t>S'agissant des gènes impliqués dans le développement, des formes vivantes très différentes peuvent résulter de variations dans la chronologie et l'intensité d'expression de gènes communs, plus que d'une différence génétique. Une diversification des êtres vivants est aussi possible sans modification des génomes : associations (dont symbioses) par exemple.</t>
  </si>
  <si>
    <t>Chez les vertébrés, le développement de comportements nouveaux, transmis d'une génération à l'autre par voie non génétique, est aussi source de diversité : chants d'oiseaux, utilisation d'outils, etc.</t>
  </si>
  <si>
    <t>Thème 1-A-3 De la diversification des êtres vivants à l'évolution de la biodiversité</t>
  </si>
  <si>
    <t>Sous l'effet de la pression du milieu, de la concurrence entre êtres vivants et du hasard, la diversité des populations change au cours des générations. L'évolution est la transformation des populations qui résulte de ces différences de survie et du nombre de descendants.</t>
  </si>
  <si>
    <t>La diversité du vivant est en partie décrite comme une diversité d'espèces. La définition de l'espèce est délicate et peut reposer sur des critères variés qui permettent d'apprécier le caractère plus ou moins distinct de deux populations (critères phénotypiques, interfécondité, etc.). Le concept d'espèce s'est modifié au cours de l'histoire de la biologie. Une espèce peut être considérée comme une population d'individus suffisamment isolés génétiquement des autres populations. Une population d'individus identifiée comme constituant une espèce n'est définie que durant un laps de temps fini. On dit qu'une espèce disparaît si l'ensemble des individus concernés disparaît ou cesse d'être isolé génétiquement. Une espèce supplémentaire est définie si un nouvel ensemble s'individualise.</t>
  </si>
  <si>
    <t>Thème 1-A-4 Un regard sur l'évolution de l'Homme</t>
  </si>
  <si>
    <t>Thème 1-A-5 Les relations entre organisation et mode de vie, résultat de l'évolution : L'exemple de la vie fixée chez les plantes</t>
  </si>
  <si>
    <t>D'un point de vue génétique, l'Homme et le chimpanzé, très proches, se distinguent surtout par la position et la chronologie d'expression de certains gènes. Le phénotype humain, comme celui des grands singes proches, s'acquiert au cours du développement pré et postnatal, sous l'effet de l'interaction entre l'expression de l'information génétique et l'environnement (dont la relation aux autres individus).</t>
  </si>
  <si>
    <t>Les premiers primates fossiles datent de - 65 à -50 millions d'années. Ils sont variés et ne sont identiques ni à l'Homme actuel, ni aux autres singes actuels. La diversité des grands primates connue par les fossiles, qui a été grande, est aujourd'hui réduite. Homme et chimpanzé partagent un ancêtre commun récent. Aucun fossile ne peut être à coup sûr considéré comme un ancêtre de l'homme ou du chimpanzé. Le genre Homo regroupe l'Homme actuel et quelques fossiles qui se caractérisent notamment par une face réduite, un dimorphisme sexuel peu marqué sur le squelette, un style de bipédie avec trou occipital avancé et aptitude à la course à pied, une mandibule parabolique, etc. Production d'outils complexes et variété des pratiques culturelles sont associées au genre Homo, mais de façon non exclusive. La construction précise de l'arbre phylogénétique du genre Homo est controversée dans le détail.</t>
  </si>
  <si>
    <t>Les caractéristiques de la plante sont en rapport avec la vie fixée à l'interface sol/air dans un milieu variable au cours du temps. Elle développe des surfaces d'échanges de grande dimension avec l'atmosphère (échanges de gaz, capture de la lumière) et avec le sol (échange d'eau et d'ions). Des systèmes conducteurs permettent les circulations de matières dans la plante, notamment entre systèmes aérien et souterrain. Elle possède des structures et des mécanismes de défense (contre les agressions du milieu, les prédateurs, les variations saisonnières).</t>
  </si>
  <si>
    <t>L'organisation florale, contrôlée par des gènes de développement, et le fonctionnement de la fleur permettent le rapprochement des gamètes entre plantes fixées. La pollinisation de nombreuses plantes repose sur une collaboration animal pollinisateur/plante produit d'une coévolution. À l'issue de la fécondation, la fleur se transforme en fruits contenant des graines. La dispersion des graines est nécessaire à la survie et à la dispersion de la descendance. Elle repose souvent sur une collaboration animal disséminateur/plante produit d'une coévolution.</t>
  </si>
  <si>
    <t>Thème 1-B - Le domaine continental et sa dynamique</t>
  </si>
  <si>
    <t>Thème 1-B-1 La caractérisation du domaine continental : lithosphère continentale, reliefs et épaisseur crustale</t>
  </si>
  <si>
    <t>La lithosphère est en équilibre (isostasie) sur l'asthénosphère. Les différences d'altitude moyenne entre les continents et les océans s'expliquent par des différences crustales. La croûte continentale, principalement formée de roches voisines du granite, est d'une épaisseur plus grande et d'une densité plus faible que la croûte océanique. L'âge de la croûte océanique n'excède pas 200 Ma, alors que la croûte continentale date par endroit de plus de 4 Ga. Cet âge est déterminé par radiochronologie. Au relief positif qu'est la chaîne de montagnes, répond, en profondeur, une importante racine crustale.</t>
  </si>
  <si>
    <t>L'épaisseur de la croûte résulte d'un épaississement lié à un raccourcissement et un empilement. On en trouve des indices tectoniques (plis, failles, nappes) et des indices pétrographiques (métamorphisme, traces de fusion partielle). Les résultats conjugués des études tectoniques et minéralogiques permettent de reconstituer un scénario de l'histoire de la chaîne.</t>
  </si>
  <si>
    <t>Thème 1-B-2 La convergence lithosphérique : contexte de la formation des chaînes de montagnes</t>
  </si>
  <si>
    <t>Les chaînes de montagnes présentent souvent les traces d'un domaine océanique disparu (ophiolites) et d'anciennes marges continentales passives. La « suture » de matériaux océaniques résulte de l'affrontement de deux lithosphères continentales (collision). Tandis que l'essentiel de la lithosphère continentale continue de subduire, la partie supérieure de la croûte s'épaissit par empilement de nappes dans la zone de contact entre les deux plaques. Les matériaux océaniques et continentaux montrent les traces d'une transformation minéralogique à grande profondeur au cours de la subduction. La différence de densité entre l'asthénosphère et la lithosphère océanique âgée est la principale cause de la subduction. En s'éloignant de la dorsale, la lithosphère océanique se refroidit et s'épaissit. L'augmentation de sa densité au-delà d'un seuil d'équilibre explique son plongement dans l'asthénosphère. En surface, son âge n'excède pas 200 Ma.</t>
  </si>
  <si>
    <t>Thème 1-B-3 Le magmatisme en zone de subduction : une production de nouveaux matériaux continentaux</t>
  </si>
  <si>
    <t>Dans les zones de subduction, des volcans émettent des laves souvent visqueuses associées à des gaz et leurs éruptions sont fréquemment explosives. La déshydratation des matériaux de la croûte océanique subduite libère de l'eau qu'elle a emmagasinée au cours de son histoire, ce qui provoque la fusion partielle des péridotites du manteau sus-jacent. Si une fraction des magmas arrive en surface (volcanisme), la plus grande partie cristallise en profondeur et donne des roches à structure grenue de type granitoïde. Un magma, d'origine mantellique, aboutit ainsi à la création de nouveau matériau continental.</t>
  </si>
  <si>
    <t>Les chaînes de montagnes anciennes ont des reliefs moins élevés que les plus récentes. On y observe à l'affleurement une plus forte proportion de matériaux transformés et/ou formés en profondeur. Les parties superficielles des reliefs tendent à disparaître. Altération et érosion contribuent à l'effacement des reliefs. Les produits de démantèlement sont transportés sous forme solide ou soluble, le plus souvent par l'eau, jusqu'en des lieux plus ou moins éloignés où ils se déposent (sédimentation). Des phénomènes tectoniques participent aussi à la disparition des reliefs. L'ensemble de ces phénomènes débute dès la naissance du relief et constitue un vaste recyclage de la croûte continentale.</t>
  </si>
  <si>
    <t>Thème 1-B-4 La disparition des reliefs</t>
  </si>
  <si>
    <t>Thème 2-A - Géothermie et propriétés thermiques de la Terre</t>
  </si>
  <si>
    <t>La température croît avec la profondeur (gradient géothermique) ; un flux thermique atteint la surface en provenance des profondeurs de la Terre (flux géothermique). Gradients et flux varient selon le contexte géodynamique. Le flux thermique a pour origine principale la désintégration des substances radioactives contenues dans les roches. Deux mécanismes de transfert thermique existent dans la Terre : la convection et la conduction. Le transfert par convection est beaucoup plus efficace. À l'échelle globale, le flux fort dans les dorsales est associé à la production de lithosphère nouvelle ; au contraire, les zones de subduction présentent un flux faible associé au plongement de la lithosphère âgée devenue dense. La Terre est une machine thermique. L'énergie géothermique utilisable par l'Homme est variable d'un endroit à l'autre. Le prélèvement éventuel d'énergie par l'Homme ne représente qu'une infime partie de ce qui est dissipé.</t>
  </si>
  <si>
    <t>Thème 2-B La plante domestiquée</t>
  </si>
  <si>
    <t>La sélection exercée par l'Homme sur les plantes cultivées a souvent retenu (volontairement ou empiriquement) des caractéristiques génétiques différentes de celles qui sont favorables pour les plantes sauvages. Une même espèce cultivée comporte souvent plusieurs variétés sélectionnées selon des critères différents ; c'est une forme de biodiversité. Les techniques de croisement permettent d'obtenir de nouvelles plantes qui n'existaient pas dans la nature (nouvelles variétés, hybrides, etc.). Les techniques du génie génétique permettent d'agir directement sur le génome des plantes cultivées.</t>
  </si>
  <si>
    <t>Thème 3-A Le maintien de l'intégrité de l'organisme : quelques aspects de la réaction immunitaire</t>
  </si>
  <si>
    <t>Thème 3-A-1 La réaction inflammatoire, un exemple de réponse innée</t>
  </si>
  <si>
    <t>L'immunité innée ne nécessite pas d'apprentissage préalable, est génétiquement héritée et est présente dès la naissance. Elle repose sur des mécanismes de reconnaissance et d'action très conservés au cours de l'évolution. Très rapidement mise en oeuvre, l'immunité innée est la première à intervenir lors de situations variées (atteintes des tissus, infection, cancer). C'est une première ligne de défense qui agit d'abord seule puis se prolonge pendant toute la réaction immunitaire. La réaction inflammatoire aiguë en est un mécanisme essentiel. Elle fait suite à l'infection ou à la lésion d'un tissu et met en jeu des molécules à l'origine de symptômes stéréotypés (rougeur, chaleur, gonflement, douleur). Elle prépare le déclenchement de l'immunité adaptative.</t>
  </si>
  <si>
    <t>Thème 3-A-2 L'immunité adaptative, prolongement de l'immunité innée</t>
  </si>
  <si>
    <t>Alors que l'immunité innée est largement répandue chez les êtres vivants, l'immunité adaptative est propre aux vertébrés. Elle s'ajoute à l'immunité innée et assure une action plus spécifique contre des molécules, ou partie de molécules. Les cellules de l'immunité adaptative ne deviennent effectrices qu'après une première rencontre avec un antigène grâce aux phénomènes de sélection, d'amplification et de différenciation clonales. Les défenses adaptatives associées avec les défenses innées permettent normalement d'éliminer la cause du déclenchement de la réaction immunitaire. Le système immunitaire, normalement, ne se déclenche pas contre des molécules de l'organisme ou de ses symbiotes. Cela est vrai notamment pour la réponse adaptative. Pourtant, les cellules de l'immunité adaptative, d'une grande diversité, sont produites aléatoirement par des mécanismes génétiques complexes qui permettent potentiellement de répondre à une multitude de molécules. La maturation du système immunitaire résulte d'un équilibre dynamique entre la production de cellules et la répression ou l'élimination des cellules autoréactives.</t>
  </si>
  <si>
    <t>Thème 3-A-3 Le phénotype immunitaire au cours de la vie</t>
  </si>
  <si>
    <t>Une fois formés, certains effecteurs de l'immunité adaptative sont conservés grâce à des cellules-mémoires à longue durée de vie. Cette mémoire immunitaire permet une réponse secondaire à l'antigène plus rapide et quantitativement plus importante qui assure une protection de l'organisme vis-à-vis de cet antigène. La vaccination déclenche une telle mémorisation. L'injection de produits immunogènes mais non pathogènes (particules virales, virus atténués, etc.) provoque la formation d'un pool de cellules mémoires dirigées contre l'agent d'une maladie. L'adjuvant du vaccin déclenche la réaction innée indispensable à l'installation de la réaction adaptative. Le phénotype immunitaire d'un individu se forme au gré des expositions aux antigènes et permet son adaptation à l'environnement. La vaccination permet d'agir sur ce phénomène. La production aléatoire de lymphocytes naïfs est continue tout au long de la vie mais, au fil du temps, le pool des lymphocytes mémoires augmente.</t>
  </si>
  <si>
    <t>Thème 3-B Neurone et fibre musculaire : la communication nerveuse</t>
  </si>
  <si>
    <t>Thème 3-B-1 Le réflexe myotatique, un exemple de commande réflexe du muscle</t>
  </si>
  <si>
    <t>Le réflexe myotatique est un réflexe monosynaptique. Il met en jeu différents éléments qui constituent l'arc-réflexe. Le neurone moteur conduit un message nerveux codé en fréquence de potentiels d'actions. La commande de la contraction met en jeu le fonctionnement de la synapse neuromusculaire.</t>
  </si>
  <si>
    <t>Thème 3-B-2 De la volonté au mouvement</t>
  </si>
  <si>
    <t>Thème 3-B-3 Motricité et plasticité cérébrale</t>
  </si>
  <si>
    <t>L'exploration du cortex cérébral permet de découvrir les aires motrices spécialisées à l'origine des mouvements volontaires. Les messages nerveux moteurs qui partent du cerveau cheminent par des faisceaux de neurones qui descendent dans la moelle jusqu'aux motoneurones. C'est ce qui explique les effets paralysants des lésions médullaires. Le corps cellulaire du motoneurone reçoit des informations diverses qu'il intègre sous la forme d'un message moteur unique et chaque fibre musculaire reçoit le message d'un seul motoneurone.</t>
  </si>
  <si>
    <t>La comparaison des cartes motrices de plusieurs individus montre des différences importantes. Loin d'être innées, ces différences s'acquièrent au cours du développement, de l'apprentissage des gestes et de l'entraînement. Cette plasticité cérébrale explique aussi les capacités de récupération du cerveau après la perte de fonction accidentelle d'une petite partie du cortex moteur. Les capacités de remaniements se réduisent tout au long de la vie, de même que le nombre de cellules nerveuses. C'est donc un capital à préserver et entretenir.</t>
  </si>
  <si>
    <t>Enseignement de Spécialité</t>
  </si>
  <si>
    <t>Enseignement spécifique</t>
  </si>
  <si>
    <t>Thème 1 - La Terre dans l'Univers, la vie et l'évolution de la vie</t>
  </si>
  <si>
    <t>Énergie et cellule vivante (on se limite aux cellules eucaryotes)</t>
  </si>
  <si>
    <t>Atmosphère, hydrosphère, climats : du passé à l'avenir</t>
  </si>
  <si>
    <t>Glycémie et diabète</t>
  </si>
  <si>
    <t>Tout système vivant échange de la matière et de l'énergie avec ce qui l'entoure. Il est le siège de couplages énergétiques. - La cellule chlorophyllienne des végétaux verts effectue la photosynthèse grâce à l'énergie lumineuse. Le chloroplaste est l'organite clé de cette fonction. La phase photochimique produit des composés réduits RH2 et de l'ATP. La phase chimique produit du glucose à partir de CO2 en utilisant les produits de la phase photochimique.</t>
  </si>
  <si>
    <t>La plupart des cellules eucaryotes (y compris les cellules chlorophylliennes) respirent : à l'aide de dioxygène, elles oxydent la matière organique en matière minérale. La mitochondrie joue un rôle majeur dans la respiration cellulaire. L'oxydation du glucose comprend la glycolyse (dans le hyaloplasme) puis le cycle de Krebs (dans la mitochondrie) : dans leur ensemble, ces réactions produisent du CO2 et des composés réduits R'H2. La chaîne respiratoire mitochondriale permet la réoxydation des composés réduits ainsi que la réduction de dioxygène en eau. Ces réactions s'accompagnent de la production d'ATP qui permet les activités cellulaires.</t>
  </si>
  <si>
    <t>Certaines cellules eucaryotes réalisent une fermentation. L'utilisation fermentaire d'une molécule de glucose produit beaucoup moins d'ATP que lors de la respiration.</t>
  </si>
  <si>
    <t>La fibre musculaire utilise l'ATP fourni, selon les circonstances, par la fermentation lactique ou la respiration. L'hydrolyse de l'ATP fournit l'énergie nécessaire aux glissements de protéines les unes sur les autres qui constituent le mécanisme moléculaire à la base de la contraction musculaire.</t>
  </si>
  <si>
    <t>L'ATP joue un rôle majeur dans les couplages énergétiques nécessaires au fonctionnement des cellules.</t>
  </si>
  <si>
    <t>L'atmosphère initiale de la Terre était différente de l'atmosphère actuelle. Sa transformation est la conséquence, notamment, du développement de la vie. L'histoire de cette transformation se trouve inscrite dans les roches, en particulier celles qui sont sédimentaires. [Il s'agit de traiter le passage de l'atmosphère primitive à l'atmosphère oxydante en s'appuyant sur un nombre limité d'arguments pétrographiques.]</t>
  </si>
  <si>
    <t>Les bulles d'air contenues dans les glaces permettent d'étudier la composition de l'air durant les 800 000 dernières années y compris des polluants d'origine humaine. La composition isotopique des glaces et d'autres indices (par exemple la palynologie) permettent de retracer les évolutions climatiques de cette période. [Les élèves doivent connaître les apports essentiels de la glaciologie. Aucun autre argument n'est exigible, mais les élèves devront pouvoir étudier des documents permettant de les mettre en évidence.]</t>
  </si>
  <si>
    <t>L'effet de serre, déterminé notamment par la composition atmosphérique, est un facteur influençant le climat global. La modélisation de la relation effet de serre/climat est complexe. Elle permet de proposer des hypothèses d'évolutions possibles du climat de la planète notamment en fonction des émissions de gaz à effet de serre induites par l'activité humaine. [L'ensemble des mécanismes agissant sur le climat n'est pas au programme, mais on indiquera que l'effet de serre n'est qu'un facteur parmi d'autres. En particulier, l'influence des paramètres astronomiques pourra être évoquée, mais n'est pas exigible des élèves au baccalauréat.]</t>
  </si>
  <si>
    <t>Sur les grandes durées (par exemple pendant le dernier milliard d'années), les traces de variations climatiques importantes sont enregistrées dans les roches sédimentaires. Des conditions climatiques très éloignées de celles de l'époque actuelle ont existé. [On étudie seulement un exemple permettant de reconstituer les conditions climatiques et leur explication en termes de géodynamique. L'histoire de la variation du climat en elle-même est hors programme ainsi que l'étude exhaustive des relations entre géodynamique et climat.]</t>
  </si>
  <si>
    <t>La glycémie est un paramètre du milieu intérieur. Son maintien par l'organisme dans une gamme de valeurs étroite est un indicateur et une condition de bonne santé. Les glucides à grosses molécules des aliments sont transformés en glucose grâce à l'action d'enzymes digestives. Les enzymes sont des protéines qui catalysent des transformations chimiques spécifiques (ici celles de la digestion). [La digestion n'est pas en elle-même au programme. Elle est simplement l'occasion d'enseigner les notions fondamentales concernant les enzymes.]</t>
  </si>
  <si>
    <t>La régulation de la glycémie repose notamment sur les hormones pancréatiques : insuline et glucagon. [Les autres mécanismes physiologiques de régulation de la glycémie sont exclus.]</t>
  </si>
  <si>
    <t>Le diabète de type 1 résulte de la perturbation de la régulation de la glycémie provoquée par l'arrêt ou l'insuffisance d'une production pancréatique d'insuline. L'absence ou l'insuffisance de l'insuline est due à une destruction auto-immune des cellules β des îlots de Langerhans. Le diabète de type 2 s'explique par la perturbation de l'action de l'insuline. [Les mécanismes de la réaction auto-immune sont exclus.]</t>
  </si>
  <si>
    <t>Le déclenchement des diabètes est lié à des facteurs variés, génétiques et environnementaux. [La référence au surpoids, envisagée sous l'angle du lien avec le diabète de type 2, n'entraîne aucune étude exigible du tissu adipeux ou du métabolisme lipidique.]</t>
  </si>
  <si>
    <t>TP1 - Exploiter une banque de données (Planète 3D)</t>
  </si>
  <si>
    <t>TP2 - Tableur/Grapheur. Déterminer la zone d'habitabilité</t>
  </si>
  <si>
    <t>Numérisation d'images</t>
  </si>
  <si>
    <t>Comprendre la manipulation</t>
  </si>
  <si>
    <t>Choix raisonné du matériel d'observation</t>
  </si>
  <si>
    <t>Choix raisonné du mode de préparation</t>
  </si>
  <si>
    <t>Choix raisonné du matériel, et/ou choix raisonné de la procédure</t>
  </si>
  <si>
    <t>Repérage des limites de la modélisation ou de la simulation</t>
  </si>
  <si>
    <t>Choix raisonné des données. Choix raisonné de la fonction du logiciel</t>
  </si>
  <si>
    <t>Auteurs: S. Camillo - L. Guerbois - D. Guillerme</t>
  </si>
  <si>
    <t>Objectifs d'équipe pour le niveau 2nde</t>
  </si>
  <si>
    <t>Objectifs d'équipe pour le niveau 1ère S</t>
  </si>
  <si>
    <t>Objectifs d'équipe pour le niveau TS</t>
  </si>
  <si>
    <t>Banques de données</t>
  </si>
  <si>
    <t>Traitement des images</t>
  </si>
  <si>
    <t>Présentation des données</t>
  </si>
  <si>
    <t>Observation</t>
  </si>
  <si>
    <t>Modélisation</t>
  </si>
  <si>
    <t>Acquisition d'une image</t>
  </si>
  <si>
    <t>M. Polarisant</t>
  </si>
  <si>
    <t>Loupe</t>
  </si>
  <si>
    <t>Pipette</t>
  </si>
  <si>
    <t>Micropipette</t>
  </si>
  <si>
    <t>Balance</t>
  </si>
  <si>
    <t>Divers verrerie</t>
  </si>
  <si>
    <t>Mesurim</t>
  </si>
  <si>
    <t>Microcam</t>
  </si>
  <si>
    <t>Webcam</t>
  </si>
  <si>
    <t>Smartphone</t>
  </si>
  <si>
    <t>Tablette</t>
  </si>
  <si>
    <t>Anagène</t>
  </si>
  <si>
    <t>Génigen</t>
  </si>
  <si>
    <t>Rastop</t>
  </si>
  <si>
    <t>Homininés</t>
  </si>
  <si>
    <t>Tectoglob</t>
  </si>
  <si>
    <t>Sismolog</t>
  </si>
  <si>
    <t>Fréquence allélique</t>
  </si>
  <si>
    <t>Ondes P</t>
  </si>
  <si>
    <t>Les objectifs de l'équipe</t>
  </si>
  <si>
    <t>Cette feuille permet de visualiser le bilan de formation des élèves de votre établissement en fonction des objectifs que vous vous êtes fixés en équipe.</t>
  </si>
  <si>
    <t>Bilan de formation lycée</t>
  </si>
  <si>
    <t>Spécialité</t>
  </si>
  <si>
    <t>Objectifs d'équipe pour le niveau TS Spécialité</t>
  </si>
  <si>
    <t>Sondes</t>
  </si>
  <si>
    <t>Colorimètre</t>
  </si>
  <si>
    <t>Spectrophotomètre</t>
  </si>
  <si>
    <t>Photofiltre</t>
  </si>
  <si>
    <t>Paint</t>
  </si>
  <si>
    <t>Tableur/grapheur</t>
  </si>
  <si>
    <t>Document</t>
  </si>
  <si>
    <t>Diaporama</t>
  </si>
  <si>
    <t>Choix des outils utilisés par l'équipe</t>
  </si>
  <si>
    <t>EduAnatomist</t>
  </si>
  <si>
    <t>DS</t>
  </si>
  <si>
    <t>Choix raisonné des données/de la fonction du logiciel</t>
  </si>
  <si>
    <t>Choix raisonné des données/de de la fonction du logiciel</t>
  </si>
  <si>
    <t>Bilan sans Spé</t>
  </si>
  <si>
    <t>Bilan avec Spé</t>
  </si>
  <si>
    <t>TP</t>
  </si>
  <si>
    <t>Cours</t>
  </si>
  <si>
    <t>Evaluation</t>
  </si>
  <si>
    <t>Chez l’homme et la femme, le fonctionnement de l’appareil reproducteur est contrôlé par un dispositif neuroendocrinien qui fait intervenir l’hypothalamus, l’hypophyse et les gonades. La connaissance de ces mécanismes permet de comprendre et de mettre au point des méthodes de contraception féminine préventive (pilules contraceptives) ou d’urgence (pilule du lendemain). Des méthodes de contraception masculine hormonale se développent. D’autres méthodes contraceptives existent, dont certaines présentent aussi l’intérêt de protéger contre les infections sexuellement transmissibles.
L’infertilité des couples peut avoir des causes variées. Dans beaucoup de cas, des techniques permettent d’aider les couples à satisfaire leur désir d’enfant : insémination artificielle, Fivete, ICSI.</t>
  </si>
  <si>
    <t>Le découpage annuel des programmes n'est donné ici qu'à titre d'exemple</t>
  </si>
  <si>
    <t>Cette feuille est destinée à recencer les objectifs que les professeurs de SVT de votre établissement se fixent collégialement en matière de formation des élèves de la seconde à la terminale.</t>
  </si>
  <si>
    <t>1. Commencez par établir la liste des outils pour lesquels toute l'équipe s'engage à former les élèves. Vous pouvez choisir les outils dans la liste déroulante ou bien les saisir directement dans les cellules.</t>
  </si>
  <si>
    <t>Items</t>
  </si>
  <si>
    <t>Liste des items qui s'affichent dans menus déroulants.</t>
  </si>
  <si>
    <r>
      <t>Paramétrages d'affichage des icônes de l'onglet "</t>
    </r>
    <r>
      <rPr>
        <b/>
        <i/>
        <sz val="12"/>
        <color indexed="8"/>
        <rFont val="Calibri"/>
        <family val="2"/>
      </rPr>
      <t xml:space="preserve">Bilan de formation Lycée" </t>
    </r>
    <r>
      <rPr>
        <b/>
        <sz val="12"/>
        <color indexed="8"/>
        <rFont val="Calibri"/>
        <family val="2"/>
      </rPr>
      <t>(Uniquement sous Microsoft Excel)</t>
    </r>
  </si>
  <si>
    <t>Permet de modifier les seuils pour déterminer si une activité a été trop peu travaillée, rarement travaillée ou souvent travaillée. Seuls les chiffres de la première (en rouge) et de la dernière ligne (en vert) sont modifiables.</t>
  </si>
  <si>
    <r>
      <t xml:space="preserve">Si vous ne souhaitez pas utiliser la mise en forme conditionnelle (affichage des icônes) dans l'onglet "Bilan de formation lycée" vous pouvez la désactiver : déprotéger la feuille </t>
    </r>
    <r>
      <rPr>
        <b/>
        <sz val="11"/>
        <rFont val="Calibri"/>
        <family val="2"/>
      </rPr>
      <t xml:space="preserve">Bilan avec le mot de passe  - </t>
    </r>
    <r>
      <rPr>
        <b/>
        <i/>
        <sz val="11"/>
        <rFont val="Calibri"/>
        <family val="2"/>
      </rPr>
      <t>versailles</t>
    </r>
    <r>
      <rPr>
        <b/>
        <sz val="11"/>
        <rFont val="Calibri"/>
        <family val="2"/>
      </rPr>
      <t xml:space="preserve"> -  puis "Accueil/Mise en forme conditionnelle/Effacer les règles de la feuille entière"</t>
    </r>
  </si>
  <si>
    <t>Tableur/Grapheur: Etude des variations de la quantité d'ADN</t>
  </si>
  <si>
    <t>Brassages génétiques: Comptage de mouches</t>
  </si>
  <si>
    <t>Mise en évidence des conditions de production de la matière organique</t>
  </si>
  <si>
    <t>La structure de la feuille. Relations structure/fonction</t>
  </si>
  <si>
    <t>2. Puis reportez dans les cellules grises des grilles de chaque niveau le nombre de fois où chaque capacité ou attitude doit être travaillée. Il est par exemple tout à fait envisageable de mettre l'accent sur certaines capacités en 2nde puis sur d'autres en 1ère S. L'idée étant ici d'établir un projet de formation sur les trois années lycée.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</si>
</sst>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88" x14ac:knownFonts="1">
    <font>
      <sz val="11"/>
      <color theme="1"/>
      <name val="Times New Roman"/>
      <family val="2"/>
    </font>
    <font>
      <sz val="10"/>
      <name val="Times New Roman"/>
      <family val="2"/>
    </font>
    <font>
      <b/>
      <sz val="8"/>
      <name val="Calibri"/>
      <family val="2"/>
    </font>
    <font>
      <b/>
      <sz val="9"/>
      <name val="Arial Rounded MT Bold"/>
      <family val="2"/>
    </font>
    <font>
      <sz val="9"/>
      <name val="Arial Rounded MT Bold"/>
      <family val="2"/>
    </font>
    <font>
      <sz val="9"/>
      <color indexed="8"/>
      <name val="Calibri"/>
      <family val="2"/>
    </font>
    <font>
      <sz val="18"/>
      <name val="Arial Rounded MT Bold"/>
      <family val="2"/>
    </font>
    <font>
      <sz val="12"/>
      <name val="Arial Rounded MT Bold"/>
      <family val="2"/>
    </font>
    <font>
      <b/>
      <sz val="14"/>
      <name val="Arial Rounded MT Bold"/>
      <family val="2"/>
    </font>
    <font>
      <b/>
      <i/>
      <sz val="9"/>
      <name val="Arial Rounded MT Bold"/>
      <family val="2"/>
    </font>
    <font>
      <b/>
      <sz val="26"/>
      <name val="Arial Rounded MT Bold"/>
      <family val="2"/>
    </font>
    <font>
      <i/>
      <sz val="10"/>
      <name val="Times New Roman"/>
      <family val="2"/>
    </font>
    <font>
      <i/>
      <sz val="10"/>
      <name val="Arial Rounded MT Bold"/>
      <family val="2"/>
    </font>
    <font>
      <b/>
      <i/>
      <sz val="10"/>
      <name val="Arial Rounded MT Bold"/>
      <family val="2"/>
    </font>
    <font>
      <u/>
      <sz val="11"/>
      <color theme="10"/>
      <name val="Times New Roman"/>
      <family val="2"/>
    </font>
    <font>
      <sz val="8"/>
      <name val="Calibri"/>
      <family val="2"/>
      <scheme val="minor"/>
    </font>
    <font>
      <sz val="8"/>
      <color theme="1"/>
      <name val="Calibri"/>
      <family val="2"/>
      <scheme val="minor"/>
    </font>
    <font>
      <sz val="22"/>
      <color theme="1"/>
      <name val="Arial Rounded MT Bold"/>
      <family val="2"/>
    </font>
    <font>
      <sz val="11"/>
      <color theme="1"/>
      <name val="Calibri"/>
      <family val="2"/>
      <scheme val="minor"/>
    </font>
    <font>
      <sz val="9"/>
      <color theme="1"/>
      <name val="Times New Roman"/>
      <family val="2"/>
    </font>
    <font>
      <sz val="9"/>
      <color theme="1"/>
      <name val="Arial"/>
      <family val="2"/>
    </font>
    <font>
      <sz val="9"/>
      <color indexed="8"/>
      <name val="Calibri"/>
      <family val="2"/>
      <scheme val="minor"/>
    </font>
    <font>
      <sz val="9"/>
      <color theme="1"/>
      <name val="Calibri"/>
      <family val="2"/>
      <scheme val="minor"/>
    </font>
    <font>
      <sz val="11"/>
      <color theme="1"/>
      <name val="Arial"/>
      <family val="2"/>
    </font>
    <font>
      <b/>
      <sz val="9"/>
      <color theme="1"/>
      <name val="Calibri"/>
      <family val="2"/>
      <scheme val="minor"/>
    </font>
    <font>
      <b/>
      <sz val="11"/>
      <color theme="1"/>
      <name val="Calibri"/>
      <family val="2"/>
      <scheme val="minor"/>
    </font>
    <font>
      <sz val="10"/>
      <color theme="1"/>
      <name val="Times New Roman"/>
      <family val="2"/>
    </font>
    <font>
      <b/>
      <sz val="10"/>
      <color theme="1"/>
      <name val="Times New Roman"/>
      <family val="1"/>
    </font>
    <font>
      <sz val="10"/>
      <color theme="1"/>
      <name val="Arial"/>
      <family val="2"/>
    </font>
    <font>
      <b/>
      <sz val="10"/>
      <color theme="1"/>
      <name val="Arial"/>
      <family val="2"/>
    </font>
    <font>
      <b/>
      <sz val="12"/>
      <color theme="1"/>
      <name val="Calibri"/>
      <family val="2"/>
      <scheme val="minor"/>
    </font>
    <font>
      <b/>
      <sz val="12"/>
      <name val="Calibri"/>
      <family val="2"/>
      <scheme val="minor"/>
    </font>
    <font>
      <sz val="18"/>
      <color theme="1"/>
      <name val="Arial Rounded MT Bold"/>
      <family val="2"/>
    </font>
    <font>
      <i/>
      <sz val="8"/>
      <color theme="1"/>
      <name val="Calibri"/>
      <family val="2"/>
      <scheme val="minor"/>
    </font>
    <font>
      <i/>
      <sz val="12"/>
      <color theme="1"/>
      <name val="Arial Rounded MT Bold"/>
      <family val="2"/>
    </font>
    <font>
      <sz val="14"/>
      <color theme="1"/>
      <name val="Calibri"/>
      <family val="2"/>
      <scheme val="minor"/>
    </font>
    <font>
      <b/>
      <i/>
      <sz val="8"/>
      <color theme="1"/>
      <name val="Calibri"/>
      <family val="2"/>
      <scheme val="minor"/>
    </font>
    <font>
      <i/>
      <sz val="12"/>
      <color theme="1"/>
      <name val="Arial Rounded MT Bold"/>
      <family val="2"/>
    </font>
    <font>
      <b/>
      <sz val="14"/>
      <color theme="1"/>
      <name val="Calibri"/>
      <family val="2"/>
      <scheme val="minor"/>
    </font>
    <font>
      <sz val="9"/>
      <color theme="1"/>
      <name val="Comic Sans MS"/>
      <family val="4"/>
    </font>
    <font>
      <sz val="10"/>
      <color theme="1"/>
      <name val="Times New Roman"/>
      <family val="1"/>
    </font>
    <font>
      <sz val="12"/>
      <color theme="1"/>
      <name val="Arial Rounded MT Bold"/>
      <family val="2"/>
    </font>
    <font>
      <b/>
      <sz val="12"/>
      <color theme="1"/>
      <name val="Arial Rounded MT Bold"/>
      <family val="2"/>
    </font>
    <font>
      <i/>
      <sz val="10"/>
      <color theme="1"/>
      <name val="Arial Rounded MT Bold"/>
      <family val="2"/>
    </font>
    <font>
      <b/>
      <i/>
      <sz val="10"/>
      <color theme="1"/>
      <name val="Arial Rounded MT Bold"/>
      <family val="2"/>
    </font>
    <font>
      <b/>
      <i/>
      <sz val="8"/>
      <name val="Calibri"/>
      <family val="2"/>
      <scheme val="minor"/>
    </font>
    <font>
      <b/>
      <sz val="12"/>
      <color theme="1"/>
      <name val="Arial Rounded MT Bold"/>
      <family val="2"/>
    </font>
    <font>
      <b/>
      <sz val="8"/>
      <name val="Calibri"/>
      <family val="2"/>
      <scheme val="minor"/>
    </font>
    <font>
      <b/>
      <sz val="8"/>
      <color theme="1"/>
      <name val="Calibri"/>
      <family val="2"/>
      <scheme val="minor"/>
    </font>
    <font>
      <i/>
      <sz val="10"/>
      <color theme="1"/>
      <name val="Arial Rounded MT Bold"/>
      <family val="2"/>
    </font>
    <font>
      <b/>
      <i/>
      <sz val="10"/>
      <name val="Calibri"/>
      <family val="2"/>
      <scheme val="minor"/>
    </font>
    <font>
      <b/>
      <i/>
      <sz val="10"/>
      <color theme="1"/>
      <name val="Arial Rounded MT Bold"/>
      <family val="2"/>
    </font>
    <font>
      <b/>
      <sz val="9"/>
      <name val="Calibri"/>
      <family val="2"/>
      <scheme val="minor"/>
    </font>
    <font>
      <b/>
      <sz val="11"/>
      <name val="Calibri"/>
      <family val="2"/>
      <scheme val="minor"/>
    </font>
    <font>
      <sz val="9"/>
      <color rgb="FF800080"/>
      <name val="Calibri"/>
      <family val="2"/>
      <scheme val="minor"/>
    </font>
    <font>
      <sz val="8"/>
      <color theme="1"/>
      <name val="Calibri"/>
      <family val="2"/>
    </font>
    <font>
      <sz val="48"/>
      <color theme="1"/>
      <name val="Calibri"/>
      <family val="2"/>
      <scheme val="minor"/>
    </font>
    <font>
      <b/>
      <sz val="20"/>
      <color theme="0"/>
      <name val="Calibri"/>
      <family val="2"/>
      <scheme val="minor"/>
    </font>
    <font>
      <i/>
      <sz val="9"/>
      <color theme="1"/>
      <name val="Calibri"/>
      <family val="2"/>
      <scheme val="minor"/>
    </font>
    <font>
      <b/>
      <sz val="11"/>
      <color rgb="FFC00000"/>
      <name val="Times New Roman"/>
      <family val="1"/>
    </font>
    <font>
      <sz val="11"/>
      <color rgb="FFC00000"/>
      <name val="Times New Roman"/>
      <family val="1"/>
    </font>
    <font>
      <b/>
      <sz val="14"/>
      <name val="Calibri"/>
      <family val="2"/>
      <scheme val="minor"/>
    </font>
    <font>
      <sz val="10"/>
      <name val="Times New Roman"/>
      <family val="1"/>
    </font>
    <font>
      <b/>
      <sz val="11"/>
      <color theme="1"/>
      <name val="Times New Roman"/>
      <family val="1"/>
    </font>
    <font>
      <sz val="22"/>
      <color theme="0"/>
      <name val="Arial Rounded MT Bold"/>
      <family val="2"/>
    </font>
    <font>
      <b/>
      <sz val="11"/>
      <color theme="1"/>
      <name val="Times New Roman"/>
      <family val="2"/>
    </font>
    <font>
      <b/>
      <sz val="10"/>
      <color theme="1"/>
      <name val="Calibri"/>
      <family val="2"/>
      <scheme val="minor"/>
    </font>
    <font>
      <b/>
      <sz val="14"/>
      <color theme="0"/>
      <name val="Arial Rounded MT Bold"/>
      <family val="2"/>
    </font>
    <font>
      <sz val="11"/>
      <color theme="1"/>
      <name val="Times New Roman"/>
      <family val="1"/>
    </font>
    <font>
      <b/>
      <sz val="28"/>
      <color theme="0"/>
      <name val="Arial Rounded MT Bold"/>
      <family val="2"/>
    </font>
    <font>
      <b/>
      <sz val="12"/>
      <color theme="0"/>
      <name val="Arial Rounded MT Bold"/>
      <family val="2"/>
    </font>
    <font>
      <b/>
      <i/>
      <sz val="10"/>
      <color theme="0"/>
      <name val="Arial Rounded MT Bold"/>
      <family val="2"/>
    </font>
    <font>
      <b/>
      <sz val="8"/>
      <color theme="1"/>
      <name val="Calibri"/>
      <family val="2"/>
    </font>
    <font>
      <b/>
      <sz val="11"/>
      <color rgb="FFFF0000"/>
      <name val="Times New Roman"/>
      <family val="1"/>
    </font>
    <font>
      <b/>
      <sz val="9"/>
      <color rgb="FFFF0000"/>
      <name val="Calibri"/>
      <family val="2"/>
      <scheme val="minor"/>
    </font>
    <font>
      <sz val="10"/>
      <color theme="4" tint="-0.249977111117893"/>
      <name val="Times New Roman"/>
      <family val="2"/>
    </font>
    <font>
      <sz val="7"/>
      <color theme="1"/>
      <name val="Calibri"/>
      <family val="2"/>
      <scheme val="minor"/>
    </font>
    <font>
      <sz val="10"/>
      <color rgb="FF9933FF"/>
      <name val="Times New Roman"/>
      <family val="2"/>
    </font>
    <font>
      <sz val="10"/>
      <color rgb="FF666633"/>
      <name val="Times New Roman"/>
      <family val="2"/>
    </font>
    <font>
      <sz val="10"/>
      <color rgb="FFFF9900"/>
      <name val="Times New Roman"/>
      <family val="2"/>
    </font>
    <font>
      <b/>
      <sz val="18"/>
      <color rgb="FFFF0000"/>
      <name val="Arial Rounded MT Bold"/>
      <family val="2"/>
    </font>
    <font>
      <b/>
      <sz val="18"/>
      <color rgb="FF00B050"/>
      <name val="Arial Rounded MT Bold"/>
      <family val="2"/>
    </font>
    <font>
      <b/>
      <i/>
      <sz val="11"/>
      <name val="Calibri"/>
      <family val="2"/>
    </font>
    <font>
      <b/>
      <sz val="11"/>
      <name val="Calibri"/>
      <family val="2"/>
    </font>
    <font>
      <b/>
      <i/>
      <sz val="12"/>
      <color indexed="8"/>
      <name val="Calibri"/>
      <family val="2"/>
    </font>
    <font>
      <b/>
      <sz val="12"/>
      <color indexed="8"/>
      <name val="Calibri"/>
      <family val="2"/>
    </font>
    <font>
      <b/>
      <sz val="14"/>
      <color rgb="FFCC0000"/>
      <name val="Arial"/>
      <family val="2"/>
    </font>
    <font>
      <i/>
      <sz val="12"/>
      <color theme="0"/>
      <name val="Times New Roman"/>
      <family val="1"/>
    </font>
  </fonts>
  <fills count="64">
    <fill>
      <patternFill patternType="none"/>
    </fill>
    <fill>
      <patternFill patternType="gray125"/>
    </fill>
    <fill>
      <patternFill patternType="solid">
        <fgColor theme="0" tint="-0.34998626667073579"/>
        <bgColor indexed="64"/>
      </patternFill>
    </fill>
    <fill>
      <patternFill patternType="solid">
        <fgColor rgb="FFFFCC99"/>
        <bgColor indexed="64"/>
      </patternFill>
    </fill>
    <fill>
      <patternFill patternType="solid">
        <fgColor rgb="FFCCCCFF"/>
        <bgColor indexed="64"/>
      </patternFill>
    </fill>
    <fill>
      <patternFill patternType="solid">
        <fgColor rgb="FFFFFF00"/>
        <bgColor indexed="64"/>
      </patternFill>
    </fill>
    <fill>
      <patternFill patternType="solid">
        <fgColor rgb="FFEAEAEA"/>
        <bgColor indexed="64"/>
      </patternFill>
    </fill>
    <fill>
      <patternFill patternType="lightUp">
        <bgColor rgb="FFEAEAEA"/>
      </patternFill>
    </fill>
    <fill>
      <patternFill patternType="solid">
        <fgColor rgb="FFB2B2B2"/>
        <bgColor indexed="64"/>
      </patternFill>
    </fill>
    <fill>
      <patternFill patternType="solid">
        <fgColor rgb="FFC2D69A"/>
        <bgColor indexed="64"/>
      </patternFill>
    </fill>
    <fill>
      <patternFill patternType="solid">
        <fgColor rgb="FF336699"/>
        <bgColor indexed="64"/>
      </patternFill>
    </fill>
    <fill>
      <patternFill patternType="solid">
        <fgColor rgb="FFEAF1DD"/>
        <bgColor indexed="64"/>
      </patternFill>
    </fill>
    <fill>
      <patternFill patternType="solid">
        <fgColor rgb="FFFDE9D9"/>
        <bgColor indexed="64"/>
      </patternFill>
    </fill>
    <fill>
      <patternFill patternType="solid">
        <fgColor rgb="FFDDDDDD"/>
        <bgColor indexed="64"/>
      </patternFill>
    </fill>
    <fill>
      <patternFill patternType="lightUp">
        <bgColor rgb="FFC2D69A"/>
      </patternFill>
    </fill>
    <fill>
      <patternFill patternType="lightUp">
        <bgColor theme="9" tint="0.59999389629810485"/>
      </patternFill>
    </fill>
    <fill>
      <patternFill patternType="solid">
        <fgColor theme="4" tint="-0.249977111117893"/>
        <bgColor indexed="64"/>
      </patternFill>
    </fill>
    <fill>
      <patternFill patternType="lightUp">
        <bgColor theme="2" tint="-0.249977111117893"/>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666699"/>
        <bgColor indexed="64"/>
      </patternFill>
    </fill>
    <fill>
      <patternFill patternType="lightUp">
        <bgColor rgb="FFFFCC99"/>
      </patternFill>
    </fill>
    <fill>
      <patternFill patternType="lightUp">
        <bgColor rgb="FFCCCCFF"/>
      </patternFill>
    </fill>
    <fill>
      <patternFill patternType="solid">
        <fgColor theme="7" tint="-0.249977111117893"/>
        <bgColor indexed="64"/>
      </patternFill>
    </fill>
    <fill>
      <patternFill patternType="solid">
        <fgColor rgb="FF666633"/>
        <bgColor indexed="64"/>
      </patternFill>
    </fill>
    <fill>
      <patternFill patternType="solid">
        <fgColor theme="2" tint="-0.499984740745262"/>
        <bgColor indexed="64"/>
      </patternFill>
    </fill>
    <fill>
      <patternFill patternType="solid">
        <fgColor rgb="FFCCECFF"/>
        <bgColor indexed="64"/>
      </patternFill>
    </fill>
    <fill>
      <patternFill patternType="lightUp">
        <bgColor rgb="FFCCECFF"/>
      </patternFill>
    </fill>
    <fill>
      <patternFill patternType="solid">
        <fgColor theme="0" tint="-0.14999847407452621"/>
        <bgColor indexed="64"/>
      </patternFill>
    </fill>
    <fill>
      <patternFill patternType="solid">
        <fgColor theme="4" tint="0.79998168889431442"/>
        <bgColor indexed="64"/>
      </patternFill>
    </fill>
    <fill>
      <patternFill patternType="solid">
        <fgColor rgb="FF6699FF"/>
        <bgColor indexed="64"/>
      </patternFill>
    </fill>
    <fill>
      <patternFill patternType="solid">
        <fgColor rgb="FF9966FF"/>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lightGray">
        <bgColor rgb="FFEAF1DD"/>
      </patternFill>
    </fill>
    <fill>
      <patternFill patternType="lightGray">
        <bgColor rgb="FFFDE9D9"/>
      </patternFill>
    </fill>
    <fill>
      <patternFill patternType="lightGray">
        <bgColor rgb="FFDDDDDD"/>
      </patternFill>
    </fill>
    <fill>
      <patternFill patternType="lightGray">
        <bgColor theme="0" tint="-4.9989318521683403E-2"/>
      </patternFill>
    </fill>
    <fill>
      <patternFill patternType="lightGray">
        <bgColor theme="6" tint="0.79998168889431442"/>
      </patternFill>
    </fill>
    <fill>
      <patternFill patternType="solid">
        <fgColor rgb="FFFF9900"/>
        <bgColor indexed="64"/>
      </patternFill>
    </fill>
    <fill>
      <patternFill patternType="solid">
        <fgColor rgb="FFFFCC00"/>
        <bgColor indexed="64"/>
      </patternFill>
    </fill>
    <fill>
      <patternFill patternType="lightGray">
        <bgColor rgb="FFEAEAEA"/>
      </patternFill>
    </fill>
    <fill>
      <patternFill patternType="solid">
        <fgColor theme="5" tint="0.79998168889431442"/>
        <bgColor indexed="64"/>
      </patternFill>
    </fill>
    <fill>
      <patternFill patternType="solid">
        <fgColor theme="2" tint="-0.249977111117893"/>
        <bgColor indexed="64"/>
      </patternFill>
    </fill>
    <fill>
      <patternFill patternType="lightGray">
        <bgColor theme="2" tint="-9.9978637043366805E-2"/>
      </patternFill>
    </fill>
    <fill>
      <patternFill patternType="solid">
        <fgColor theme="0"/>
        <bgColor indexed="64"/>
      </patternFill>
    </fill>
    <fill>
      <patternFill patternType="lightUp">
        <bgColor theme="0" tint="-4.9989318521683403E-2"/>
      </patternFill>
    </fill>
    <fill>
      <patternFill patternType="solid">
        <fgColor theme="9" tint="0.39997558519241921"/>
        <bgColor indexed="64"/>
      </patternFill>
    </fill>
    <fill>
      <patternFill patternType="solid">
        <fgColor theme="9" tint="-0.499984740745262"/>
        <bgColor indexed="64"/>
      </patternFill>
    </fill>
    <fill>
      <patternFill patternType="solid">
        <fgColor rgb="FF339933"/>
        <bgColor indexed="64"/>
      </patternFill>
    </fill>
    <fill>
      <patternFill patternType="solid">
        <fgColor theme="6" tint="0.39997558519241921"/>
        <bgColor indexed="64"/>
      </patternFill>
    </fill>
    <fill>
      <patternFill patternType="lightUp">
        <bgColor theme="6" tint="0.59999389629810485"/>
      </patternFill>
    </fill>
    <fill>
      <patternFill patternType="lightUp">
        <bgColor rgb="FFFFCC00"/>
      </patternFill>
    </fill>
    <fill>
      <patternFill patternType="solid">
        <fgColor theme="9" tint="0.59999389629810485"/>
        <bgColor indexed="64"/>
      </patternFill>
    </fill>
    <fill>
      <patternFill patternType="solid">
        <fgColor theme="8" tint="0.79998168889431442"/>
        <bgColor indexed="64"/>
      </patternFill>
    </fill>
    <fill>
      <patternFill patternType="lightGray">
        <bgColor theme="9" tint="0.79998168889431442"/>
      </patternFill>
    </fill>
    <fill>
      <patternFill patternType="lightGray">
        <bgColor theme="7" tint="0.79998168889431442"/>
      </patternFill>
    </fill>
    <fill>
      <patternFill patternType="solid">
        <fgColor theme="7" tint="0.79998168889431442"/>
        <bgColor indexed="64"/>
      </patternFill>
    </fill>
    <fill>
      <patternFill patternType="solid">
        <fgColor rgb="FFFFFF99"/>
        <bgColor indexed="64"/>
      </patternFill>
    </fill>
    <fill>
      <patternFill patternType="solid">
        <fgColor rgb="FFC00000"/>
        <bgColor indexed="64"/>
      </patternFill>
    </fill>
    <fill>
      <patternFill patternType="lightUp">
        <bgColor rgb="FFC00000"/>
      </patternFill>
    </fill>
    <fill>
      <patternFill patternType="lightUp">
        <bgColor rgb="FFFFFF99"/>
      </patternFill>
    </fill>
  </fills>
  <borders count="1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dashed">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right style="thick">
        <color indexed="64"/>
      </right>
      <top/>
      <bottom style="medium">
        <color indexed="64"/>
      </bottom>
      <diagonal/>
    </border>
    <border>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style="thin">
        <color indexed="64"/>
      </top>
      <bottom style="medium">
        <color indexed="64"/>
      </bottom>
      <diagonal/>
    </border>
    <border>
      <left style="thick">
        <color indexed="64"/>
      </left>
      <right/>
      <top style="thick">
        <color indexed="64"/>
      </top>
      <bottom style="medium">
        <color indexed="64"/>
      </bottom>
      <diagonal/>
    </border>
    <border>
      <left style="medium">
        <color indexed="64"/>
      </left>
      <right style="thick">
        <color indexed="64"/>
      </right>
      <top/>
      <bottom style="medium">
        <color indexed="64"/>
      </bottom>
      <diagonal/>
    </border>
    <border>
      <left style="thick">
        <color indexed="64"/>
      </left>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347">
    <xf numFmtId="0" fontId="0" fillId="0" borderId="0" xfId="0"/>
    <xf numFmtId="0" fontId="1" fillId="2" borderId="0" xfId="0" applyFont="1" applyFill="1" applyBorder="1" applyAlignment="1" applyProtection="1">
      <alignment horizontal="center" vertical="center"/>
    </xf>
    <xf numFmtId="0" fontId="15" fillId="3" borderId="2" xfId="0" applyFont="1" applyFill="1" applyBorder="1" applyAlignment="1" applyProtection="1">
      <alignment horizontal="center" vertical="center" wrapText="1"/>
      <protection locked="0"/>
    </xf>
    <xf numFmtId="0" fontId="0" fillId="2" borderId="0" xfId="0" applyFill="1" applyProtection="1"/>
    <xf numFmtId="0" fontId="0" fillId="0" borderId="0" xfId="0" applyProtection="1"/>
    <xf numFmtId="0" fontId="18" fillId="2" borderId="0" xfId="0" applyFont="1" applyFill="1" applyProtection="1"/>
    <xf numFmtId="0" fontId="19" fillId="2" borderId="0" xfId="0" applyFont="1" applyFill="1" applyProtection="1"/>
    <xf numFmtId="0" fontId="20" fillId="2" borderId="0" xfId="0" applyFont="1" applyFill="1" applyAlignment="1" applyProtection="1">
      <alignment horizontal="center" vertical="center"/>
    </xf>
    <xf numFmtId="0" fontId="21" fillId="2" borderId="0" xfId="0" applyFont="1" applyFill="1" applyAlignment="1" applyProtection="1">
      <alignment horizontal="left" vertical="center" wrapText="1"/>
    </xf>
    <xf numFmtId="0" fontId="22" fillId="2" borderId="0" xfId="0" applyFont="1" applyFill="1" applyAlignment="1" applyProtection="1">
      <alignment horizontal="center" vertical="center"/>
    </xf>
    <xf numFmtId="0" fontId="0" fillId="5" borderId="0" xfId="0" applyFill="1" applyProtection="1"/>
    <xf numFmtId="0" fontId="20" fillId="5"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18" fillId="2" borderId="0" xfId="0" applyFont="1" applyFill="1" applyAlignment="1" applyProtection="1">
      <alignment horizontal="left" vertical="center"/>
    </xf>
    <xf numFmtId="0" fontId="1" fillId="8" borderId="0" xfId="0" applyFont="1" applyFill="1" applyBorder="1" applyAlignment="1" applyProtection="1">
      <alignment horizontal="center" vertical="center"/>
    </xf>
    <xf numFmtId="0" fontId="26" fillId="0" borderId="0" xfId="0" applyFont="1" applyAlignment="1" applyProtection="1">
      <alignment horizontal="center" vertical="center"/>
      <protection locked="0"/>
    </xf>
    <xf numFmtId="0" fontId="26" fillId="11" borderId="23" xfId="0" applyFont="1" applyFill="1" applyBorder="1" applyAlignment="1" applyProtection="1">
      <alignment horizontal="center" vertical="center" wrapText="1"/>
      <protection locked="0"/>
    </xf>
    <xf numFmtId="0" fontId="26" fillId="11" borderId="24" xfId="0" applyFont="1" applyFill="1" applyBorder="1" applyAlignment="1" applyProtection="1">
      <alignment horizontal="center" vertical="center" wrapText="1"/>
      <protection locked="0"/>
    </xf>
    <xf numFmtId="0" fontId="26" fillId="11" borderId="25" xfId="0" applyFont="1" applyFill="1" applyBorder="1" applyAlignment="1" applyProtection="1">
      <alignment horizontal="center" vertical="center" wrapText="1"/>
      <protection locked="0"/>
    </xf>
    <xf numFmtId="0" fontId="26" fillId="12" borderId="26" xfId="0" applyFont="1" applyFill="1" applyBorder="1" applyAlignment="1" applyProtection="1">
      <alignment horizontal="center" vertical="center" wrapText="1"/>
      <protection locked="0"/>
    </xf>
    <xf numFmtId="0" fontId="26" fillId="12" borderId="24" xfId="0" applyFont="1" applyFill="1" applyBorder="1" applyAlignment="1" applyProtection="1">
      <alignment horizontal="center" vertical="center" wrapText="1"/>
      <protection locked="0"/>
    </xf>
    <xf numFmtId="0" fontId="26" fillId="12" borderId="25" xfId="0" applyFont="1" applyFill="1" applyBorder="1" applyAlignment="1" applyProtection="1">
      <alignment horizontal="center" vertical="center" wrapText="1"/>
      <protection locked="0"/>
    </xf>
    <xf numFmtId="0" fontId="26" fillId="13" borderId="26" xfId="0" applyFont="1" applyFill="1" applyBorder="1" applyAlignment="1" applyProtection="1">
      <alignment horizontal="center" vertical="center" wrapText="1"/>
      <protection locked="0"/>
    </xf>
    <xf numFmtId="0" fontId="26" fillId="13" borderId="24"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26" fillId="11" borderId="30" xfId="0" applyFont="1" applyFill="1" applyBorder="1" applyAlignment="1" applyProtection="1">
      <alignment horizontal="center" vertical="center" wrapText="1"/>
      <protection locked="0"/>
    </xf>
    <xf numFmtId="0" fontId="26" fillId="11" borderId="31" xfId="0" applyFont="1" applyFill="1" applyBorder="1" applyAlignment="1" applyProtection="1">
      <alignment horizontal="center" vertical="center" wrapText="1"/>
      <protection locked="0"/>
    </xf>
    <xf numFmtId="0" fontId="26" fillId="11" borderId="33" xfId="0" applyFont="1" applyFill="1" applyBorder="1" applyAlignment="1" applyProtection="1">
      <alignment horizontal="center" vertical="center" wrapText="1"/>
      <protection locked="0"/>
    </xf>
    <xf numFmtId="0" fontId="26" fillId="11" borderId="28" xfId="0" applyFont="1" applyFill="1" applyBorder="1" applyAlignment="1" applyProtection="1">
      <alignment horizontal="center" vertical="center" wrapText="1"/>
      <protection locked="0"/>
    </xf>
    <xf numFmtId="0" fontId="26" fillId="12" borderId="32" xfId="0" applyFont="1" applyFill="1" applyBorder="1" applyAlignment="1" applyProtection="1">
      <alignment horizontal="center" vertical="center" wrapText="1"/>
      <protection locked="0"/>
    </xf>
    <xf numFmtId="0" fontId="26" fillId="12" borderId="33" xfId="0" applyFont="1" applyFill="1" applyBorder="1" applyAlignment="1" applyProtection="1">
      <alignment horizontal="center" vertical="center" wrapText="1"/>
      <protection locked="0"/>
    </xf>
    <xf numFmtId="0" fontId="26" fillId="12" borderId="28" xfId="0" applyFont="1" applyFill="1" applyBorder="1" applyAlignment="1" applyProtection="1">
      <alignment horizontal="center" vertical="center" wrapText="1"/>
      <protection locked="0"/>
    </xf>
    <xf numFmtId="0" fontId="26" fillId="13" borderId="32" xfId="0" applyFont="1" applyFill="1" applyBorder="1" applyAlignment="1" applyProtection="1">
      <alignment horizontal="center" vertical="center" wrapText="1"/>
      <protection locked="0"/>
    </xf>
    <xf numFmtId="0" fontId="26" fillId="13" borderId="33"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left" vertical="center" wrapText="1"/>
      <protection locked="0"/>
    </xf>
    <xf numFmtId="0" fontId="26" fillId="11" borderId="37" xfId="0" applyFont="1" applyFill="1" applyBorder="1" applyAlignment="1" applyProtection="1">
      <alignment horizontal="center" vertical="center" wrapText="1"/>
      <protection locked="0"/>
    </xf>
    <xf numFmtId="0" fontId="2" fillId="6" borderId="35" xfId="0" applyFont="1" applyFill="1" applyBorder="1" applyAlignment="1" applyProtection="1">
      <alignment horizontal="left" vertical="center" wrapText="1"/>
      <protection locked="0"/>
    </xf>
    <xf numFmtId="0" fontId="26" fillId="12" borderId="29" xfId="0" applyFont="1" applyFill="1" applyBorder="1" applyAlignment="1" applyProtection="1">
      <alignment horizontal="center" vertical="center" wrapText="1"/>
      <protection locked="0"/>
    </xf>
    <xf numFmtId="0" fontId="26" fillId="11" borderId="29" xfId="0" applyFont="1" applyFill="1" applyBorder="1" applyAlignment="1" applyProtection="1">
      <alignment horizontal="center" vertical="center" wrapText="1"/>
      <protection locked="0"/>
    </xf>
    <xf numFmtId="0" fontId="26" fillId="13" borderId="25" xfId="0" applyFont="1" applyFill="1" applyBorder="1" applyAlignment="1" applyProtection="1">
      <alignment horizontal="center" vertical="center" wrapText="1"/>
      <protection locked="0"/>
    </xf>
    <xf numFmtId="0" fontId="2" fillId="6" borderId="40" xfId="0" applyFont="1" applyFill="1" applyBorder="1" applyAlignment="1" applyProtection="1">
      <alignment horizontal="left" vertical="center" wrapText="1"/>
      <protection locked="0"/>
    </xf>
    <xf numFmtId="0" fontId="26" fillId="12" borderId="39" xfId="0" applyFont="1" applyFill="1" applyBorder="1" applyAlignment="1" applyProtection="1">
      <alignment horizontal="center" vertical="center" wrapText="1"/>
      <protection locked="0"/>
    </xf>
    <xf numFmtId="0" fontId="26" fillId="12" borderId="31" xfId="0" applyFont="1" applyFill="1" applyBorder="1" applyAlignment="1" applyProtection="1">
      <alignment horizontal="center" vertical="center" wrapText="1"/>
      <protection locked="0"/>
    </xf>
    <xf numFmtId="0" fontId="26" fillId="13" borderId="39" xfId="0" applyFont="1" applyFill="1" applyBorder="1" applyAlignment="1" applyProtection="1">
      <alignment horizontal="center" vertical="center" wrapText="1"/>
      <protection locked="0"/>
    </xf>
    <xf numFmtId="0" fontId="26" fillId="13" borderId="31" xfId="0" applyFont="1" applyFill="1" applyBorder="1" applyAlignment="1" applyProtection="1">
      <alignment horizontal="center" vertical="center" wrapText="1"/>
      <protection locked="0"/>
    </xf>
    <xf numFmtId="0" fontId="26" fillId="13" borderId="29" xfId="0" applyFont="1" applyFill="1" applyBorder="1" applyAlignment="1" applyProtection="1">
      <alignment horizontal="center" vertical="center" wrapText="1"/>
      <protection locked="0"/>
    </xf>
    <xf numFmtId="0" fontId="26" fillId="11" borderId="45" xfId="0" applyFont="1" applyFill="1" applyBorder="1" applyAlignment="1" applyProtection="1">
      <alignment horizontal="center" vertical="center" wrapText="1"/>
      <protection locked="0"/>
    </xf>
    <xf numFmtId="0" fontId="26" fillId="11" borderId="43" xfId="0" applyFont="1" applyFill="1" applyBorder="1" applyAlignment="1" applyProtection="1">
      <alignment horizontal="center" vertical="center" wrapText="1"/>
      <protection locked="0"/>
    </xf>
    <xf numFmtId="0" fontId="26" fillId="12" borderId="42" xfId="0" applyFont="1" applyFill="1" applyBorder="1" applyAlignment="1" applyProtection="1">
      <alignment horizontal="center" vertical="center" wrapText="1"/>
      <protection locked="0"/>
    </xf>
    <xf numFmtId="0" fontId="26" fillId="12" borderId="45" xfId="0" applyFont="1" applyFill="1" applyBorder="1" applyAlignment="1" applyProtection="1">
      <alignment horizontal="center" vertical="center" wrapText="1"/>
      <protection locked="0"/>
    </xf>
    <xf numFmtId="0" fontId="26" fillId="12" borderId="43" xfId="0" applyFont="1" applyFill="1" applyBorder="1" applyAlignment="1" applyProtection="1">
      <alignment horizontal="center" vertical="center" wrapText="1"/>
      <protection locked="0"/>
    </xf>
    <xf numFmtId="0" fontId="26" fillId="13" borderId="42" xfId="0" applyFont="1" applyFill="1" applyBorder="1" applyAlignment="1" applyProtection="1">
      <alignment horizontal="center" vertical="center" wrapText="1"/>
      <protection locked="0"/>
    </xf>
    <xf numFmtId="0" fontId="26" fillId="13" borderId="45" xfId="0" applyFont="1" applyFill="1" applyBorder="1" applyAlignment="1" applyProtection="1">
      <alignment horizontal="center" vertical="center" wrapText="1"/>
      <protection locked="0"/>
    </xf>
    <xf numFmtId="0" fontId="26" fillId="0" borderId="0" xfId="0" applyFont="1" applyAlignment="1" applyProtection="1">
      <alignment horizontal="center" vertical="top"/>
      <protection locked="0"/>
    </xf>
    <xf numFmtId="0" fontId="26" fillId="10" borderId="0" xfId="0" applyFont="1" applyFill="1" applyAlignment="1" applyProtection="1">
      <alignment horizontal="center" vertical="center"/>
    </xf>
    <xf numFmtId="0" fontId="26" fillId="0" borderId="0" xfId="0" applyFont="1" applyAlignment="1" applyProtection="1">
      <alignment horizontal="center" vertical="center"/>
    </xf>
    <xf numFmtId="0" fontId="16" fillId="9" borderId="46" xfId="0" applyFont="1" applyFill="1" applyBorder="1" applyAlignment="1" applyProtection="1">
      <alignment horizontal="center" vertical="center" wrapText="1"/>
    </xf>
    <xf numFmtId="0" fontId="16" fillId="9" borderId="47"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3" borderId="4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6" fillId="4" borderId="49"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32" fillId="13" borderId="23" xfId="0" applyFont="1" applyFill="1" applyBorder="1" applyAlignment="1" applyProtection="1">
      <alignment horizontal="center" vertical="center"/>
    </xf>
    <xf numFmtId="0" fontId="32" fillId="13" borderId="46" xfId="0" applyFont="1" applyFill="1" applyBorder="1" applyAlignment="1" applyProtection="1">
      <alignment horizontal="center" vertical="center"/>
    </xf>
    <xf numFmtId="0" fontId="32" fillId="13" borderId="51" xfId="0" applyFont="1" applyFill="1" applyBorder="1" applyAlignment="1" applyProtection="1">
      <alignment horizontal="center" vertical="center"/>
    </xf>
    <xf numFmtId="0" fontId="32" fillId="13" borderId="5" xfId="0" applyFont="1" applyFill="1" applyBorder="1" applyAlignment="1" applyProtection="1">
      <alignment horizontal="center" vertical="center"/>
    </xf>
    <xf numFmtId="0" fontId="32" fillId="13" borderId="42" xfId="0" applyFont="1" applyFill="1" applyBorder="1" applyAlignment="1" applyProtection="1">
      <alignment horizontal="center" vertical="center"/>
    </xf>
    <xf numFmtId="0" fontId="32" fillId="13" borderId="44" xfId="0" applyFont="1" applyFill="1" applyBorder="1" applyAlignment="1" applyProtection="1">
      <alignment horizontal="center" vertical="center"/>
    </xf>
    <xf numFmtId="0" fontId="32" fillId="13" borderId="43" xfId="0" applyFont="1" applyFill="1" applyBorder="1" applyAlignment="1" applyProtection="1">
      <alignment horizontal="center" vertical="center"/>
    </xf>
    <xf numFmtId="0" fontId="32" fillId="14" borderId="52" xfId="0" applyFont="1" applyFill="1" applyBorder="1" applyAlignment="1" applyProtection="1">
      <alignment horizontal="center" vertical="center"/>
    </xf>
    <xf numFmtId="0" fontId="32" fillId="14" borderId="53" xfId="0" applyFont="1" applyFill="1" applyBorder="1" applyAlignment="1" applyProtection="1">
      <alignment horizontal="center" vertical="center"/>
    </xf>
    <xf numFmtId="0" fontId="32" fillId="14" borderId="54" xfId="0" applyFont="1" applyFill="1" applyBorder="1" applyAlignment="1" applyProtection="1">
      <alignment horizontal="center" vertical="center"/>
    </xf>
    <xf numFmtId="0" fontId="32" fillId="10" borderId="0" xfId="0" applyFont="1" applyFill="1" applyBorder="1" applyAlignment="1" applyProtection="1">
      <alignment horizontal="center" vertical="center"/>
    </xf>
    <xf numFmtId="0" fontId="32" fillId="15" borderId="55" xfId="0" applyFont="1" applyFill="1" applyBorder="1" applyAlignment="1" applyProtection="1">
      <alignment horizontal="center" vertical="center"/>
    </xf>
    <xf numFmtId="0" fontId="32" fillId="16" borderId="0" xfId="0" applyFont="1" applyFill="1" applyBorder="1" applyAlignment="1" applyProtection="1">
      <alignment horizontal="center" vertical="center"/>
    </xf>
    <xf numFmtId="0" fontId="32" fillId="17" borderId="55" xfId="0" applyFont="1" applyFill="1" applyBorder="1" applyAlignment="1" applyProtection="1">
      <alignment horizontal="center" vertical="center"/>
    </xf>
    <xf numFmtId="0" fontId="33" fillId="18" borderId="4" xfId="0" applyFont="1" applyFill="1" applyBorder="1" applyAlignment="1" applyProtection="1">
      <alignment horizontal="center" vertical="center"/>
    </xf>
    <xf numFmtId="0" fontId="33" fillId="18" borderId="2" xfId="0" applyFont="1" applyFill="1" applyBorder="1" applyAlignment="1" applyProtection="1">
      <alignment horizontal="center" vertical="center"/>
    </xf>
    <xf numFmtId="0" fontId="33" fillId="18" borderId="2" xfId="0" applyFont="1" applyFill="1" applyBorder="1" applyAlignment="1" applyProtection="1">
      <alignment horizontal="center" vertical="center" wrapText="1"/>
    </xf>
    <xf numFmtId="0" fontId="33" fillId="18" borderId="50" xfId="0"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xf>
    <xf numFmtId="0" fontId="33" fillId="19" borderId="55" xfId="0" applyFont="1" applyFill="1" applyBorder="1" applyAlignment="1" applyProtection="1">
      <alignment horizontal="center" vertical="center" wrapText="1"/>
    </xf>
    <xf numFmtId="0" fontId="26" fillId="16" borderId="0" xfId="0" applyFont="1" applyFill="1" applyAlignment="1" applyProtection="1">
      <alignment horizontal="center" vertical="center"/>
    </xf>
    <xf numFmtId="0" fontId="26" fillId="16" borderId="0" xfId="0" applyFont="1" applyFill="1" applyBorder="1" applyAlignment="1" applyProtection="1">
      <alignment horizontal="center" vertical="center"/>
    </xf>
    <xf numFmtId="0" fontId="33" fillId="20" borderId="55" xfId="0" applyFont="1" applyFill="1" applyBorder="1" applyAlignment="1" applyProtection="1">
      <alignment horizontal="center" vertical="center" wrapText="1"/>
    </xf>
    <xf numFmtId="0" fontId="34" fillId="13" borderId="47" xfId="0" applyFont="1" applyFill="1" applyBorder="1" applyAlignment="1" applyProtection="1">
      <alignment horizontal="center" vertical="center"/>
    </xf>
    <xf numFmtId="0" fontId="34" fillId="13" borderId="5" xfId="0" applyFont="1" applyFill="1" applyBorder="1" applyAlignment="1" applyProtection="1">
      <alignment horizontal="center" vertical="center"/>
    </xf>
    <xf numFmtId="0" fontId="34" fillId="13" borderId="55" xfId="0" applyFont="1" applyFill="1" applyBorder="1" applyAlignment="1" applyProtection="1">
      <alignment horizontal="center" vertical="center"/>
    </xf>
    <xf numFmtId="0" fontId="33" fillId="18" borderId="46" xfId="0" applyFont="1" applyFill="1" applyBorder="1" applyAlignment="1" applyProtection="1">
      <alignment horizontal="center" vertical="center"/>
    </xf>
    <xf numFmtId="0" fontId="33" fillId="18" borderId="47" xfId="0" applyFont="1" applyFill="1" applyBorder="1" applyAlignment="1" applyProtection="1">
      <alignment horizontal="center" vertical="center" wrapText="1"/>
    </xf>
    <xf numFmtId="0" fontId="33" fillId="18" borderId="56" xfId="0" applyFont="1" applyFill="1" applyBorder="1" applyAlignment="1" applyProtection="1">
      <alignment horizontal="center" vertical="center" wrapText="1"/>
    </xf>
    <xf numFmtId="0" fontId="33" fillId="18" borderId="48" xfId="0" applyFont="1" applyFill="1" applyBorder="1" applyAlignment="1" applyProtection="1">
      <alignment horizontal="center" vertical="center" wrapText="1"/>
    </xf>
    <xf numFmtId="0" fontId="34" fillId="13" borderId="23" xfId="0" applyFont="1" applyFill="1" applyBorder="1" applyAlignment="1" applyProtection="1">
      <alignment horizontal="center" vertical="center"/>
    </xf>
    <xf numFmtId="0" fontId="34" fillId="13" borderId="57" xfId="0" applyFont="1" applyFill="1" applyBorder="1" applyAlignment="1" applyProtection="1">
      <alignment horizontal="center" vertical="center"/>
    </xf>
    <xf numFmtId="0" fontId="34" fillId="13" borderId="24" xfId="0" applyFont="1" applyFill="1" applyBorder="1" applyAlignment="1" applyProtection="1">
      <alignment horizontal="center" vertical="center"/>
    </xf>
    <xf numFmtId="0" fontId="34" fillId="13" borderId="25" xfId="0" applyFont="1" applyFill="1" applyBorder="1" applyAlignment="1" applyProtection="1">
      <alignment horizontal="center" vertical="center"/>
    </xf>
    <xf numFmtId="0" fontId="35" fillId="10" borderId="0" xfId="0" applyFont="1" applyFill="1" applyBorder="1" applyAlignment="1" applyProtection="1">
      <alignment vertical="center"/>
    </xf>
    <xf numFmtId="0" fontId="35" fillId="16" borderId="0" xfId="0" applyFont="1" applyFill="1" applyBorder="1" applyAlignment="1" applyProtection="1">
      <alignment vertical="center"/>
    </xf>
    <xf numFmtId="0" fontId="33" fillId="18" borderId="49" xfId="0" applyFont="1" applyFill="1" applyBorder="1" applyAlignment="1" applyProtection="1">
      <alignment horizontal="center" vertical="center" wrapText="1"/>
    </xf>
    <xf numFmtId="0" fontId="33" fillId="18" borderId="51" xfId="0" applyFont="1" applyFill="1" applyBorder="1" applyAlignment="1" applyProtection="1">
      <alignment horizontal="center" vertical="center" wrapText="1"/>
    </xf>
    <xf numFmtId="0" fontId="34" fillId="13" borderId="44" xfId="0" applyFont="1" applyFill="1" applyBorder="1" applyAlignment="1" applyProtection="1">
      <alignment horizontal="center" vertical="center"/>
    </xf>
    <xf numFmtId="0" fontId="34" fillId="13" borderId="58" xfId="0" applyFont="1" applyFill="1" applyBorder="1" applyAlignment="1" applyProtection="1">
      <alignment horizontal="center" vertical="center"/>
    </xf>
    <xf numFmtId="0" fontId="34" fillId="13" borderId="43" xfId="0" applyFont="1" applyFill="1" applyBorder="1" applyAlignment="1" applyProtection="1">
      <alignment horizontal="center" vertical="center"/>
    </xf>
    <xf numFmtId="0" fontId="33" fillId="18" borderId="55" xfId="0" applyFont="1" applyFill="1" applyBorder="1" applyAlignment="1" applyProtection="1">
      <alignment horizontal="center" vertical="center" wrapText="1"/>
    </xf>
    <xf numFmtId="0" fontId="34" fillId="13" borderId="59" xfId="0" applyFont="1" applyFill="1" applyBorder="1" applyAlignment="1" applyProtection="1">
      <alignment horizontal="center" vertical="center"/>
    </xf>
    <xf numFmtId="0" fontId="26" fillId="21" borderId="0" xfId="0" applyFont="1" applyFill="1" applyAlignment="1" applyProtection="1">
      <alignment horizontal="center" vertical="center"/>
      <protection locked="0"/>
    </xf>
    <xf numFmtId="0" fontId="26" fillId="21" borderId="0" xfId="0" applyFont="1" applyFill="1" applyBorder="1" applyAlignment="1" applyProtection="1">
      <alignment horizontal="center" vertical="center"/>
      <protection locked="0"/>
    </xf>
    <xf numFmtId="0" fontId="2" fillId="13" borderId="35" xfId="0" applyFont="1" applyFill="1" applyBorder="1" applyAlignment="1" applyProtection="1">
      <alignment horizontal="left" vertical="center" wrapText="1"/>
      <protection locked="0"/>
    </xf>
    <xf numFmtId="0" fontId="2" fillId="13" borderId="36" xfId="0" applyFont="1" applyFill="1" applyBorder="1" applyAlignment="1" applyProtection="1">
      <alignment horizontal="left" vertical="center" wrapText="1"/>
      <protection locked="0"/>
    </xf>
    <xf numFmtId="0" fontId="26" fillId="13" borderId="28" xfId="0" applyFont="1" applyFill="1" applyBorder="1" applyAlignment="1" applyProtection="1">
      <alignment horizontal="center" vertical="center" wrapText="1"/>
      <protection locked="0"/>
    </xf>
    <xf numFmtId="0" fontId="2" fillId="13" borderId="35" xfId="0" applyFont="1" applyFill="1" applyBorder="1" applyAlignment="1" applyProtection="1">
      <alignment horizontal="left" vertical="center"/>
      <protection locked="0"/>
    </xf>
    <xf numFmtId="0" fontId="26" fillId="13" borderId="43" xfId="0" applyFont="1" applyFill="1" applyBorder="1" applyAlignment="1" applyProtection="1">
      <alignment horizontal="center" vertical="center" wrapText="1"/>
      <protection locked="0"/>
    </xf>
    <xf numFmtId="164" fontId="29" fillId="13" borderId="61" xfId="0" applyNumberFormat="1" applyFont="1" applyFill="1" applyBorder="1" applyAlignment="1" applyProtection="1">
      <alignment horizontal="center" vertical="center"/>
      <protection locked="0"/>
    </xf>
    <xf numFmtId="0" fontId="26" fillId="11" borderId="32" xfId="0" applyFont="1" applyFill="1" applyBorder="1" applyAlignment="1" applyProtection="1">
      <alignment horizontal="center" vertical="center" wrapText="1"/>
      <protection locked="0"/>
    </xf>
    <xf numFmtId="0" fontId="26" fillId="21" borderId="0" xfId="0" applyFont="1" applyFill="1" applyAlignment="1" applyProtection="1">
      <alignment horizontal="center" vertical="top"/>
      <protection locked="0"/>
    </xf>
    <xf numFmtId="0" fontId="20" fillId="21" borderId="0" xfId="0" applyFont="1" applyFill="1" applyAlignment="1" applyProtection="1">
      <alignment horizontal="center" vertical="center"/>
      <protection locked="0"/>
    </xf>
    <xf numFmtId="0" fontId="20" fillId="21" borderId="0" xfId="0" applyFont="1" applyFill="1" applyAlignment="1" applyProtection="1">
      <alignment horizontal="center" vertical="top"/>
      <protection locked="0"/>
    </xf>
    <xf numFmtId="0" fontId="26" fillId="21" borderId="0" xfId="0" applyFont="1" applyFill="1" applyAlignment="1" applyProtection="1">
      <alignment horizontal="center" vertical="center"/>
    </xf>
    <xf numFmtId="0" fontId="16" fillId="4" borderId="62" xfId="0" applyFont="1" applyFill="1" applyBorder="1" applyAlignment="1" applyProtection="1">
      <alignment horizontal="center" vertical="center" wrapText="1"/>
    </xf>
    <xf numFmtId="0" fontId="32" fillId="13" borderId="48" xfId="0" applyFont="1" applyFill="1" applyBorder="1" applyAlignment="1" applyProtection="1">
      <alignment horizontal="center" vertical="center"/>
    </xf>
    <xf numFmtId="0" fontId="32" fillId="21" borderId="0" xfId="0" applyFont="1" applyFill="1" applyBorder="1" applyAlignment="1" applyProtection="1">
      <alignment horizontal="center" vertical="center"/>
    </xf>
    <xf numFmtId="0" fontId="33" fillId="18" borderId="47" xfId="0" applyFont="1" applyFill="1" applyBorder="1" applyAlignment="1" applyProtection="1">
      <alignment horizontal="center" vertical="center"/>
    </xf>
    <xf numFmtId="0" fontId="33" fillId="18" borderId="5" xfId="0" applyFont="1" applyFill="1" applyBorder="1" applyAlignment="1" applyProtection="1">
      <alignment horizontal="center" vertical="center" wrapText="1"/>
    </xf>
    <xf numFmtId="0" fontId="26" fillId="21" borderId="0" xfId="0" applyFont="1" applyFill="1" applyBorder="1" applyAlignment="1" applyProtection="1">
      <alignment horizontal="center" vertical="center"/>
    </xf>
    <xf numFmtId="0" fontId="37" fillId="13" borderId="46" xfId="0" applyFont="1" applyFill="1" applyBorder="1" applyAlignment="1" applyProtection="1">
      <alignment horizontal="center" vertical="center"/>
    </xf>
    <xf numFmtId="0" fontId="37" fillId="13" borderId="47" xfId="0" applyFont="1" applyFill="1" applyBorder="1" applyAlignment="1" applyProtection="1">
      <alignment horizontal="center" vertical="center"/>
    </xf>
    <xf numFmtId="0" fontId="37" fillId="13" borderId="5" xfId="0" applyFont="1" applyFill="1" applyBorder="1" applyAlignment="1" applyProtection="1">
      <alignment horizontal="center" vertical="center"/>
    </xf>
    <xf numFmtId="0" fontId="37" fillId="13" borderId="55" xfId="0" applyFont="1" applyFill="1" applyBorder="1" applyAlignment="1" applyProtection="1">
      <alignment horizontal="center" vertical="center"/>
    </xf>
    <xf numFmtId="0" fontId="37" fillId="13" borderId="56" xfId="0" applyFont="1" applyFill="1" applyBorder="1" applyAlignment="1" applyProtection="1">
      <alignment horizontal="center" vertical="center"/>
    </xf>
    <xf numFmtId="0" fontId="37" fillId="13" borderId="48" xfId="0" applyFont="1" applyFill="1" applyBorder="1" applyAlignment="1" applyProtection="1">
      <alignment horizontal="center" vertical="center"/>
    </xf>
    <xf numFmtId="0" fontId="38" fillId="21" borderId="0" xfId="0" applyFont="1" applyFill="1" applyBorder="1" applyAlignment="1" applyProtection="1">
      <alignment vertical="center"/>
    </xf>
    <xf numFmtId="0" fontId="26" fillId="24" borderId="0" xfId="0" applyFont="1" applyFill="1" applyAlignment="1" applyProtection="1">
      <alignment horizontal="center" vertical="center"/>
    </xf>
    <xf numFmtId="0" fontId="33" fillId="18" borderId="49" xfId="0" applyFont="1" applyFill="1" applyBorder="1" applyAlignment="1" applyProtection="1">
      <alignment horizontal="center" vertical="center"/>
    </xf>
    <xf numFmtId="0" fontId="32" fillId="21" borderId="22" xfId="0" applyFont="1" applyFill="1" applyBorder="1" applyAlignment="1" applyProtection="1">
      <alignment horizontal="center" vertical="center"/>
    </xf>
    <xf numFmtId="0" fontId="37" fillId="13" borderId="49" xfId="0" applyFont="1" applyFill="1" applyBorder="1" applyAlignment="1" applyProtection="1">
      <alignment horizontal="center" vertical="center"/>
    </xf>
    <xf numFmtId="0" fontId="26" fillId="21" borderId="63" xfId="0" applyFont="1" applyFill="1" applyBorder="1" applyAlignment="1" applyProtection="1">
      <alignment horizontal="center" vertical="center"/>
    </xf>
    <xf numFmtId="0" fontId="26" fillId="25" borderId="0" xfId="0" applyFont="1" applyFill="1" applyAlignment="1" applyProtection="1">
      <alignment horizontal="center" vertical="center"/>
      <protection locked="0"/>
    </xf>
    <xf numFmtId="0" fontId="26" fillId="11" borderId="26" xfId="0" applyFont="1" applyFill="1" applyBorder="1" applyAlignment="1" applyProtection="1">
      <alignment horizontal="center" vertical="center" wrapText="1"/>
      <protection locked="0"/>
    </xf>
    <xf numFmtId="0" fontId="26" fillId="25" borderId="0" xfId="0" applyFont="1" applyFill="1" applyBorder="1" applyAlignment="1" applyProtection="1">
      <alignment horizontal="center" vertical="center"/>
      <protection locked="0"/>
    </xf>
    <xf numFmtId="0" fontId="26" fillId="11" borderId="39" xfId="0" applyFont="1" applyFill="1" applyBorder="1" applyAlignment="1" applyProtection="1">
      <alignment horizontal="center" vertical="center" wrapText="1"/>
      <protection locked="0"/>
    </xf>
    <xf numFmtId="0" fontId="26" fillId="11" borderId="42" xfId="0" applyFont="1" applyFill="1" applyBorder="1" applyAlignment="1" applyProtection="1">
      <alignment horizontal="center" vertical="center" wrapText="1"/>
      <protection locked="0"/>
    </xf>
    <xf numFmtId="0" fontId="26" fillId="25" borderId="0" xfId="0" applyFont="1" applyFill="1" applyAlignment="1" applyProtection="1">
      <alignment horizontal="center" vertical="top"/>
      <protection locked="0"/>
    </xf>
    <xf numFmtId="0" fontId="20" fillId="25" borderId="0" xfId="0" applyFont="1" applyFill="1" applyAlignment="1" applyProtection="1">
      <alignment horizontal="center" vertical="center"/>
      <protection locked="0"/>
    </xf>
    <xf numFmtId="0" fontId="20" fillId="25" borderId="0" xfId="0" applyFont="1" applyFill="1" applyAlignment="1" applyProtection="1">
      <alignment horizontal="center" vertical="top"/>
      <protection locked="0"/>
    </xf>
    <xf numFmtId="0" fontId="26" fillId="25" borderId="0" xfId="0" applyFont="1" applyFill="1" applyAlignment="1" applyProtection="1">
      <alignment horizontal="center" vertical="center"/>
    </xf>
    <xf numFmtId="0" fontId="16" fillId="9" borderId="42" xfId="0" applyFont="1" applyFill="1" applyBorder="1" applyAlignment="1" applyProtection="1">
      <alignment horizontal="center" vertical="center" wrapText="1"/>
    </xf>
    <xf numFmtId="0" fontId="16" fillId="9" borderId="45" xfId="0" applyFont="1" applyFill="1" applyBorder="1" applyAlignment="1" applyProtection="1">
      <alignment horizontal="center" vertical="center" wrapText="1"/>
    </xf>
    <xf numFmtId="0" fontId="16" fillId="9" borderId="43" xfId="0" applyFont="1" applyFill="1" applyBorder="1" applyAlignment="1" applyProtection="1">
      <alignment horizontal="center" vertical="center" wrapText="1"/>
    </xf>
    <xf numFmtId="0" fontId="15" fillId="3" borderId="26"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0" fontId="32" fillId="25" borderId="0" xfId="0" applyFont="1" applyFill="1" applyBorder="1" applyAlignment="1" applyProtection="1">
      <alignment horizontal="center" vertical="center"/>
    </xf>
    <xf numFmtId="0" fontId="26" fillId="25" borderId="0" xfId="0" applyFont="1" applyFill="1" applyBorder="1" applyAlignment="1" applyProtection="1">
      <alignment horizontal="center" vertical="center"/>
    </xf>
    <xf numFmtId="0" fontId="38" fillId="25" borderId="0" xfId="0" applyFont="1" applyFill="1" applyBorder="1" applyAlignment="1" applyProtection="1">
      <alignment vertical="center"/>
    </xf>
    <xf numFmtId="0" fontId="26" fillId="26" borderId="0" xfId="0" applyFont="1" applyFill="1" applyAlignment="1" applyProtection="1">
      <alignment horizontal="center" vertical="center"/>
    </xf>
    <xf numFmtId="0" fontId="32" fillId="25" borderId="22" xfId="0" applyFont="1" applyFill="1" applyBorder="1" applyAlignment="1" applyProtection="1">
      <alignment horizontal="center" vertical="center"/>
    </xf>
    <xf numFmtId="0" fontId="26" fillId="25" borderId="6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41" fillId="4" borderId="69" xfId="0" applyFont="1" applyFill="1" applyBorder="1" applyAlignment="1" applyProtection="1">
      <alignment vertical="center"/>
    </xf>
    <xf numFmtId="0" fontId="41" fillId="4" borderId="62" xfId="0" applyFont="1" applyFill="1" applyBorder="1" applyAlignment="1" applyProtection="1">
      <alignment vertical="center"/>
    </xf>
    <xf numFmtId="0" fontId="41" fillId="4" borderId="69" xfId="0" applyFont="1" applyFill="1" applyBorder="1" applyAlignment="1" applyProtection="1">
      <alignment horizontal="center" vertical="center"/>
    </xf>
    <xf numFmtId="0" fontId="41" fillId="4" borderId="69" xfId="0" applyFont="1" applyFill="1" applyBorder="1" applyAlignment="1" applyProtection="1">
      <alignment horizontal="right" vertical="center"/>
    </xf>
    <xf numFmtId="0" fontId="43" fillId="4" borderId="50" xfId="0" applyFont="1" applyFill="1" applyBorder="1" applyAlignment="1" applyProtection="1">
      <alignment horizontal="center" vertical="center"/>
    </xf>
    <xf numFmtId="0" fontId="11" fillId="8"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41" fillId="8" borderId="0" xfId="0" applyFont="1" applyFill="1" applyBorder="1" applyAlignment="1" applyProtection="1">
      <alignment horizontal="center" vertical="center"/>
    </xf>
    <xf numFmtId="0" fontId="26" fillId="8" borderId="0" xfId="0" applyFont="1" applyFill="1" applyAlignment="1" applyProtection="1">
      <alignment horizontal="center" vertical="center"/>
    </xf>
    <xf numFmtId="0" fontId="6" fillId="8" borderId="0" xfId="0" applyFont="1" applyFill="1" applyBorder="1" applyAlignment="1" applyProtection="1">
      <alignment horizontal="center" vertical="center"/>
    </xf>
    <xf numFmtId="0" fontId="45" fillId="8" borderId="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xf>
    <xf numFmtId="0" fontId="50" fillId="8" borderId="0" xfId="0" applyFont="1" applyFill="1" applyBorder="1" applyAlignment="1" applyProtection="1">
      <alignment horizontal="center" vertical="center" wrapText="1"/>
    </xf>
    <xf numFmtId="0" fontId="49" fillId="8" borderId="0" xfId="0" applyFont="1" applyFill="1" applyBorder="1" applyAlignment="1" applyProtection="1">
      <alignment horizontal="center" vertical="center"/>
    </xf>
    <xf numFmtId="0" fontId="15" fillId="3" borderId="47" xfId="0" applyFont="1" applyFill="1" applyBorder="1" applyAlignment="1" applyProtection="1">
      <alignment horizontal="center" vertical="center" wrapText="1"/>
      <protection locked="0"/>
    </xf>
    <xf numFmtId="0" fontId="26" fillId="11" borderId="12" xfId="0" applyFont="1" applyFill="1" applyBorder="1" applyAlignment="1" applyProtection="1">
      <alignment horizontal="center" vertical="center" wrapText="1"/>
      <protection locked="0"/>
    </xf>
    <xf numFmtId="0" fontId="26" fillId="11" borderId="14" xfId="0" applyFont="1" applyFill="1" applyBorder="1" applyAlignment="1" applyProtection="1">
      <alignment horizontal="center" vertical="center" wrapText="1"/>
      <protection locked="0"/>
    </xf>
    <xf numFmtId="0" fontId="26" fillId="12" borderId="11" xfId="0" applyFont="1" applyFill="1" applyBorder="1" applyAlignment="1" applyProtection="1">
      <alignment horizontal="center" vertical="center" wrapText="1"/>
      <protection locked="0"/>
    </xf>
    <xf numFmtId="0" fontId="26" fillId="12" borderId="12" xfId="0" applyFont="1" applyFill="1" applyBorder="1" applyAlignment="1" applyProtection="1">
      <alignment horizontal="center" vertical="center" wrapText="1"/>
      <protection locked="0"/>
    </xf>
    <xf numFmtId="0" fontId="26" fillId="12" borderId="14" xfId="0" applyFont="1" applyFill="1" applyBorder="1" applyAlignment="1" applyProtection="1">
      <alignment horizontal="center" vertical="center" wrapText="1"/>
      <protection locked="0"/>
    </xf>
    <xf numFmtId="0" fontId="26" fillId="13" borderId="11" xfId="0" applyFont="1" applyFill="1" applyBorder="1" applyAlignment="1" applyProtection="1">
      <alignment horizontal="center" vertical="center" wrapText="1"/>
      <protection locked="0"/>
    </xf>
    <xf numFmtId="0" fontId="26" fillId="13" borderId="12"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protection locked="0"/>
    </xf>
    <xf numFmtId="0" fontId="26" fillId="11" borderId="11" xfId="0" applyFont="1" applyFill="1" applyBorder="1" applyAlignment="1" applyProtection="1">
      <alignment horizontal="center" vertical="center" wrapText="1"/>
      <protection locked="0"/>
    </xf>
    <xf numFmtId="0" fontId="26" fillId="11" borderId="15" xfId="0" applyFont="1" applyFill="1" applyBorder="1" applyAlignment="1" applyProtection="1">
      <alignment horizontal="center" vertical="center" wrapText="1"/>
      <protection locked="0"/>
    </xf>
    <xf numFmtId="0" fontId="26" fillId="37" borderId="26" xfId="0" applyFont="1" applyFill="1" applyBorder="1" applyAlignment="1" applyProtection="1">
      <alignment horizontal="center" vertical="center" wrapText="1"/>
      <protection locked="0"/>
    </xf>
    <xf numFmtId="0" fontId="26" fillId="37" borderId="24" xfId="0" applyFont="1" applyFill="1" applyBorder="1" applyAlignment="1" applyProtection="1">
      <alignment horizontal="center" vertical="center" wrapText="1"/>
      <protection locked="0"/>
    </xf>
    <xf numFmtId="0" fontId="26" fillId="37" borderId="25" xfId="0" applyFont="1" applyFill="1" applyBorder="1" applyAlignment="1" applyProtection="1">
      <alignment horizontal="center" vertical="center" wrapText="1"/>
      <protection locked="0"/>
    </xf>
    <xf numFmtId="0" fontId="26" fillId="37" borderId="26" xfId="0" applyFont="1" applyFill="1" applyBorder="1" applyAlignment="1" applyProtection="1">
      <alignment vertical="center" wrapText="1"/>
      <protection locked="0"/>
    </xf>
    <xf numFmtId="0" fontId="26" fillId="37" borderId="24" xfId="0" applyFont="1" applyFill="1" applyBorder="1" applyAlignment="1" applyProtection="1">
      <alignment vertical="center" wrapText="1"/>
      <protection locked="0"/>
    </xf>
    <xf numFmtId="0" fontId="26" fillId="37" borderId="25" xfId="0" applyFont="1" applyFill="1" applyBorder="1" applyAlignment="1" applyProtection="1">
      <alignment vertical="center" wrapText="1"/>
      <protection locked="0"/>
    </xf>
    <xf numFmtId="0" fontId="26" fillId="37" borderId="39" xfId="0" applyFont="1" applyFill="1" applyBorder="1" applyAlignment="1" applyProtection="1">
      <alignment vertical="center" wrapText="1"/>
      <protection locked="0"/>
    </xf>
    <xf numFmtId="0" fontId="26" fillId="37" borderId="31" xfId="0" applyFont="1" applyFill="1" applyBorder="1" applyAlignment="1" applyProtection="1">
      <alignment vertical="center" wrapText="1"/>
      <protection locked="0"/>
    </xf>
    <xf numFmtId="0" fontId="26" fillId="37" borderId="29" xfId="0" applyFont="1" applyFill="1" applyBorder="1" applyAlignment="1" applyProtection="1">
      <alignment vertical="center" wrapText="1"/>
      <protection locked="0"/>
    </xf>
    <xf numFmtId="0" fontId="26" fillId="38" borderId="26" xfId="0" applyFont="1" applyFill="1" applyBorder="1" applyAlignment="1" applyProtection="1">
      <alignment horizontal="center" vertical="center" wrapText="1"/>
      <protection locked="0"/>
    </xf>
    <xf numFmtId="0" fontId="26" fillId="38" borderId="24" xfId="0" applyFont="1" applyFill="1" applyBorder="1" applyAlignment="1" applyProtection="1">
      <alignment horizontal="center" vertical="center" wrapText="1"/>
      <protection locked="0"/>
    </xf>
    <xf numFmtId="0" fontId="26" fillId="38" borderId="25" xfId="0" applyFont="1" applyFill="1" applyBorder="1" applyAlignment="1" applyProtection="1">
      <alignment horizontal="center" vertical="center" wrapText="1"/>
      <protection locked="0"/>
    </xf>
    <xf numFmtId="0" fontId="26" fillId="38" borderId="26" xfId="0" applyFont="1" applyFill="1" applyBorder="1" applyAlignment="1" applyProtection="1">
      <alignment vertical="center" wrapText="1"/>
      <protection locked="0"/>
    </xf>
    <xf numFmtId="0" fontId="26" fillId="38" borderId="24" xfId="0" applyFont="1" applyFill="1" applyBorder="1" applyAlignment="1" applyProtection="1">
      <alignment vertical="center" wrapText="1"/>
      <protection locked="0"/>
    </xf>
    <xf numFmtId="0" fontId="26" fillId="38" borderId="25" xfId="0" applyFont="1" applyFill="1" applyBorder="1" applyAlignment="1" applyProtection="1">
      <alignment vertical="center" wrapText="1"/>
      <protection locked="0"/>
    </xf>
    <xf numFmtId="0" fontId="26" fillId="38" borderId="39" xfId="0" applyFont="1" applyFill="1" applyBorder="1" applyAlignment="1" applyProtection="1">
      <alignment vertical="center" wrapText="1"/>
      <protection locked="0"/>
    </xf>
    <xf numFmtId="0" fontId="26" fillId="38" borderId="31" xfId="0" applyFont="1" applyFill="1" applyBorder="1" applyAlignment="1" applyProtection="1">
      <alignment vertical="center" wrapText="1"/>
      <protection locked="0"/>
    </xf>
    <xf numFmtId="0" fontId="26" fillId="38" borderId="29" xfId="0" applyFont="1" applyFill="1" applyBorder="1" applyAlignment="1" applyProtection="1">
      <alignment vertical="center" wrapText="1"/>
      <protection locked="0"/>
    </xf>
    <xf numFmtId="0" fontId="26" fillId="36" borderId="12" xfId="0" applyFont="1" applyFill="1" applyBorder="1" applyAlignment="1" applyProtection="1">
      <alignment horizontal="center" vertical="center" wrapText="1"/>
      <protection locked="0"/>
    </xf>
    <xf numFmtId="0" fontId="26" fillId="36" borderId="14" xfId="0" applyFont="1" applyFill="1" applyBorder="1" applyAlignment="1" applyProtection="1">
      <alignment horizontal="center" vertical="center" wrapText="1"/>
      <protection locked="0"/>
    </xf>
    <xf numFmtId="0" fontId="26" fillId="38" borderId="11" xfId="0" applyFont="1" applyFill="1" applyBorder="1" applyAlignment="1" applyProtection="1">
      <alignment horizontal="center" vertical="center" wrapText="1"/>
      <protection locked="0"/>
    </xf>
    <xf numFmtId="0" fontId="26" fillId="38" borderId="12" xfId="0" applyFont="1" applyFill="1" applyBorder="1" applyAlignment="1" applyProtection="1">
      <alignment horizontal="center" vertical="center" wrapText="1"/>
      <protection locked="0"/>
    </xf>
    <xf numFmtId="0" fontId="26" fillId="38" borderId="14" xfId="0" applyFont="1" applyFill="1" applyBorder="1" applyAlignment="1" applyProtection="1">
      <alignment horizontal="center" vertical="center" wrapText="1"/>
      <protection locked="0"/>
    </xf>
    <xf numFmtId="0" fontId="26" fillId="37" borderId="11" xfId="0" applyFont="1" applyFill="1" applyBorder="1" applyAlignment="1" applyProtection="1">
      <alignment horizontal="center" vertical="center" wrapText="1"/>
      <protection locked="0"/>
    </xf>
    <xf numFmtId="0" fontId="26" fillId="37" borderId="12" xfId="0" applyFont="1" applyFill="1" applyBorder="1" applyAlignment="1" applyProtection="1">
      <alignment horizontal="center" vertical="center" wrapText="1"/>
      <protection locked="0"/>
    </xf>
    <xf numFmtId="0" fontId="26" fillId="37" borderId="14" xfId="0" applyFont="1" applyFill="1" applyBorder="1" applyAlignment="1" applyProtection="1">
      <alignment horizontal="center" vertical="center" wrapText="1"/>
      <protection locked="0"/>
    </xf>
    <xf numFmtId="0" fontId="26" fillId="36" borderId="11" xfId="0" applyFont="1" applyFill="1" applyBorder="1" applyAlignment="1" applyProtection="1">
      <alignment horizontal="center" vertical="center" wrapText="1"/>
      <protection locked="0"/>
    </xf>
    <xf numFmtId="0" fontId="26" fillId="40" borderId="26" xfId="0" applyFont="1" applyFill="1" applyBorder="1" applyAlignment="1" applyProtection="1">
      <alignment horizontal="center" vertical="center" wrapText="1"/>
      <protection locked="0"/>
    </xf>
    <xf numFmtId="0" fontId="26" fillId="40" borderId="24" xfId="0" applyFont="1" applyFill="1" applyBorder="1" applyAlignment="1" applyProtection="1">
      <alignment horizontal="center" vertical="center" wrapText="1"/>
      <protection locked="0"/>
    </xf>
    <xf numFmtId="0" fontId="26" fillId="40" borderId="23" xfId="0" applyFont="1" applyFill="1" applyBorder="1" applyAlignment="1" applyProtection="1">
      <alignment horizontal="center" vertical="center" wrapText="1"/>
      <protection locked="0"/>
    </xf>
    <xf numFmtId="0" fontId="26" fillId="40" borderId="25" xfId="0" applyFont="1" applyFill="1" applyBorder="1" applyAlignment="1" applyProtection="1">
      <alignment horizontal="center" vertical="center" wrapText="1"/>
      <protection locked="0"/>
    </xf>
    <xf numFmtId="0" fontId="26" fillId="40" borderId="26" xfId="0" applyFont="1" applyFill="1" applyBorder="1" applyAlignment="1" applyProtection="1">
      <alignment vertical="center" wrapText="1"/>
      <protection locked="0"/>
    </xf>
    <xf numFmtId="0" fontId="26" fillId="40" borderId="24" xfId="0" applyFont="1" applyFill="1" applyBorder="1" applyAlignment="1" applyProtection="1">
      <alignment vertical="center" wrapText="1"/>
      <protection locked="0"/>
    </xf>
    <xf numFmtId="0" fontId="26" fillId="40" borderId="23" xfId="0" applyFont="1" applyFill="1" applyBorder="1" applyAlignment="1" applyProtection="1">
      <alignment vertical="center" wrapText="1"/>
      <protection locked="0"/>
    </xf>
    <xf numFmtId="0" fontId="26" fillId="40" borderId="25" xfId="0" applyFont="1" applyFill="1" applyBorder="1" applyAlignment="1" applyProtection="1">
      <alignment vertical="center" wrapText="1"/>
      <protection locked="0"/>
    </xf>
    <xf numFmtId="0" fontId="26" fillId="40" borderId="39" xfId="0" applyFont="1" applyFill="1" applyBorder="1" applyAlignment="1" applyProtection="1">
      <alignment vertical="center" wrapText="1"/>
      <protection locked="0"/>
    </xf>
    <xf numFmtId="0" fontId="26" fillId="40" borderId="31" xfId="0" applyFont="1" applyFill="1" applyBorder="1" applyAlignment="1" applyProtection="1">
      <alignment vertical="center" wrapText="1"/>
      <protection locked="0"/>
    </xf>
    <xf numFmtId="0" fontId="26" fillId="40" borderId="30" xfId="0" applyFont="1" applyFill="1" applyBorder="1" applyAlignment="1" applyProtection="1">
      <alignment vertical="center" wrapText="1"/>
      <protection locked="0"/>
    </xf>
    <xf numFmtId="0" fontId="26" fillId="40" borderId="29" xfId="0" applyFont="1" applyFill="1" applyBorder="1" applyAlignment="1" applyProtection="1">
      <alignment vertical="center" wrapText="1"/>
      <protection locked="0"/>
    </xf>
    <xf numFmtId="0" fontId="26" fillId="18" borderId="26" xfId="0" applyFont="1" applyFill="1" applyBorder="1" applyAlignment="1" applyProtection="1">
      <alignment horizontal="center" vertical="center" wrapText="1"/>
      <protection locked="0"/>
    </xf>
    <xf numFmtId="0" fontId="26" fillId="36" borderId="15" xfId="0" applyFont="1" applyFill="1" applyBorder="1" applyAlignment="1" applyProtection="1">
      <alignment horizontal="center" vertical="center" wrapText="1"/>
      <protection locked="0"/>
    </xf>
    <xf numFmtId="0" fontId="26" fillId="36" borderId="39" xfId="0" applyFont="1" applyFill="1" applyBorder="1" applyAlignment="1" applyProtection="1">
      <alignment horizontal="center" vertical="center" wrapText="1"/>
      <protection locked="0"/>
    </xf>
    <xf numFmtId="0" fontId="26" fillId="36" borderId="31" xfId="0" applyFont="1" applyFill="1" applyBorder="1" applyAlignment="1" applyProtection="1">
      <alignment horizontal="center" vertical="center" wrapText="1"/>
      <protection locked="0"/>
    </xf>
    <xf numFmtId="0" fontId="26" fillId="36" borderId="29" xfId="0" applyFont="1" applyFill="1" applyBorder="1" applyAlignment="1" applyProtection="1">
      <alignment horizontal="center" vertical="center" wrapText="1"/>
      <protection locked="0"/>
    </xf>
    <xf numFmtId="0" fontId="26" fillId="37" borderId="39" xfId="0" applyFont="1" applyFill="1" applyBorder="1" applyAlignment="1" applyProtection="1">
      <alignment horizontal="center" vertical="center" wrapText="1"/>
      <protection locked="0"/>
    </xf>
    <xf numFmtId="0" fontId="26" fillId="37" borderId="31" xfId="0" applyFont="1" applyFill="1" applyBorder="1" applyAlignment="1" applyProtection="1">
      <alignment horizontal="center" vertical="center" wrapText="1"/>
      <protection locked="0"/>
    </xf>
    <xf numFmtId="0" fontId="26" fillId="37" borderId="29" xfId="0" applyFont="1" applyFill="1" applyBorder="1" applyAlignment="1" applyProtection="1">
      <alignment horizontal="center" vertical="center" wrapText="1"/>
      <protection locked="0"/>
    </xf>
    <xf numFmtId="0" fontId="26" fillId="38" borderId="39" xfId="0" applyFont="1" applyFill="1" applyBorder="1" applyAlignment="1" applyProtection="1">
      <alignment horizontal="center" vertical="center" wrapText="1"/>
      <protection locked="0"/>
    </xf>
    <xf numFmtId="0" fontId="26" fillId="38" borderId="31" xfId="0" applyFont="1" applyFill="1" applyBorder="1" applyAlignment="1" applyProtection="1">
      <alignment horizontal="center" vertical="center" wrapText="1"/>
      <protection locked="0"/>
    </xf>
    <xf numFmtId="0" fontId="26" fillId="38" borderId="29" xfId="0" applyFont="1" applyFill="1" applyBorder="1" applyAlignment="1" applyProtection="1">
      <alignment horizontal="center" vertical="center" wrapText="1"/>
      <protection locked="0"/>
    </xf>
    <xf numFmtId="0" fontId="26" fillId="36" borderId="23" xfId="0" applyFont="1" applyFill="1" applyBorder="1" applyAlignment="1" applyProtection="1">
      <alignment horizontal="center" vertical="center" wrapText="1"/>
      <protection locked="0"/>
    </xf>
    <xf numFmtId="0" fontId="26" fillId="36" borderId="24" xfId="0" applyFont="1" applyFill="1" applyBorder="1" applyAlignment="1" applyProtection="1">
      <alignment horizontal="center" vertical="center" wrapText="1"/>
      <protection locked="0"/>
    </xf>
    <xf numFmtId="0" fontId="26" fillId="36" borderId="25" xfId="0" applyFont="1" applyFill="1" applyBorder="1" applyAlignment="1" applyProtection="1">
      <alignment horizontal="center" vertical="center" wrapText="1"/>
      <protection locked="0"/>
    </xf>
    <xf numFmtId="0" fontId="26" fillId="38" borderId="57" xfId="0" applyFont="1" applyFill="1" applyBorder="1" applyAlignment="1" applyProtection="1">
      <alignment horizontal="center" vertical="center" wrapText="1"/>
      <protection locked="0"/>
    </xf>
    <xf numFmtId="0" fontId="26" fillId="25" borderId="61" xfId="0" applyFont="1" applyFill="1" applyBorder="1" applyAlignment="1" applyProtection="1">
      <alignment horizontal="center" vertical="center"/>
    </xf>
    <xf numFmtId="0" fontId="57" fillId="25" borderId="0" xfId="0" applyFont="1" applyFill="1" applyBorder="1" applyAlignment="1" applyProtection="1">
      <alignment vertical="center"/>
    </xf>
    <xf numFmtId="0" fontId="57" fillId="41" borderId="0" xfId="0" applyFont="1" applyFill="1" applyBorder="1" applyAlignment="1" applyProtection="1">
      <alignment vertical="center" wrapText="1"/>
    </xf>
    <xf numFmtId="0" fontId="26" fillId="41" borderId="0" xfId="0" applyFont="1" applyFill="1" applyAlignment="1" applyProtection="1">
      <alignment horizontal="center" vertical="center"/>
    </xf>
    <xf numFmtId="0" fontId="26" fillId="41" borderId="0" xfId="0" applyFont="1" applyFill="1" applyAlignment="1" applyProtection="1">
      <alignment horizontal="center" vertical="center"/>
      <protection locked="0"/>
    </xf>
    <xf numFmtId="0" fontId="26" fillId="41" borderId="0" xfId="0" applyFont="1" applyFill="1" applyBorder="1" applyAlignment="1" applyProtection="1">
      <alignment horizontal="center" vertical="center"/>
      <protection locked="0"/>
    </xf>
    <xf numFmtId="0" fontId="20" fillId="41" borderId="0" xfId="0" applyFont="1" applyFill="1" applyAlignment="1" applyProtection="1">
      <alignment horizontal="center" vertical="center"/>
      <protection locked="0"/>
    </xf>
    <xf numFmtId="0" fontId="26" fillId="41" borderId="0" xfId="0" applyFont="1" applyFill="1" applyAlignment="1" applyProtection="1">
      <alignment horizontal="center" vertical="top"/>
      <protection locked="0"/>
    </xf>
    <xf numFmtId="0" fontId="32" fillId="41" borderId="0" xfId="0" applyFont="1" applyFill="1" applyBorder="1" applyAlignment="1" applyProtection="1">
      <alignment horizontal="center" vertical="center"/>
    </xf>
    <xf numFmtId="0" fontId="26" fillId="41" borderId="0" xfId="0" applyFont="1" applyFill="1" applyBorder="1" applyAlignment="1" applyProtection="1">
      <alignment horizontal="center" vertical="center"/>
    </xf>
    <xf numFmtId="0" fontId="38" fillId="41" borderId="0" xfId="0" applyFont="1" applyFill="1" applyBorder="1" applyAlignment="1" applyProtection="1">
      <alignment vertical="center"/>
    </xf>
    <xf numFmtId="0" fontId="32" fillId="41" borderId="22" xfId="0" applyFont="1" applyFill="1" applyBorder="1" applyAlignment="1" applyProtection="1">
      <alignment horizontal="center" vertical="center"/>
    </xf>
    <xf numFmtId="0" fontId="26" fillId="41" borderId="63" xfId="0" applyFont="1" applyFill="1" applyBorder="1" applyAlignment="1" applyProtection="1">
      <alignment horizontal="center" vertical="center"/>
    </xf>
    <xf numFmtId="0" fontId="20" fillId="41" borderId="0" xfId="0" applyFont="1" applyFill="1" applyAlignment="1" applyProtection="1">
      <alignment horizontal="center" vertical="top"/>
      <protection locked="0"/>
    </xf>
    <xf numFmtId="0" fontId="26" fillId="36" borderId="26" xfId="0" applyFont="1" applyFill="1" applyBorder="1" applyAlignment="1" applyProtection="1">
      <alignment horizontal="center" vertical="center" wrapText="1"/>
      <protection locked="0"/>
    </xf>
    <xf numFmtId="0" fontId="26" fillId="36" borderId="1" xfId="0" applyFont="1" applyFill="1" applyBorder="1" applyAlignment="1" applyProtection="1">
      <alignment horizontal="center" vertical="center" wrapText="1"/>
      <protection locked="0"/>
    </xf>
    <xf numFmtId="0" fontId="26" fillId="11" borderId="17" xfId="0" applyFont="1" applyFill="1" applyBorder="1" applyAlignment="1" applyProtection="1">
      <alignment horizontal="center" vertical="center" wrapText="1"/>
      <protection locked="0"/>
    </xf>
    <xf numFmtId="0" fontId="26" fillId="11" borderId="20" xfId="0" applyFont="1" applyFill="1" applyBorder="1" applyAlignment="1" applyProtection="1">
      <alignment horizontal="center" vertical="center" wrapText="1"/>
      <protection locked="0"/>
    </xf>
    <xf numFmtId="0" fontId="26" fillId="11" borderId="19" xfId="0" applyFont="1" applyFill="1" applyBorder="1" applyAlignment="1" applyProtection="1">
      <alignment horizontal="center" vertical="center" wrapText="1"/>
      <protection locked="0"/>
    </xf>
    <xf numFmtId="0" fontId="26" fillId="12" borderId="16" xfId="0" applyFont="1" applyFill="1" applyBorder="1" applyAlignment="1" applyProtection="1">
      <alignment horizontal="center" vertical="center" wrapText="1"/>
      <protection locked="0"/>
    </xf>
    <xf numFmtId="0" fontId="26" fillId="12" borderId="17" xfId="0" applyFont="1" applyFill="1" applyBorder="1" applyAlignment="1" applyProtection="1">
      <alignment horizontal="center" vertical="center" wrapText="1"/>
      <protection locked="0"/>
    </xf>
    <xf numFmtId="0" fontId="26" fillId="12" borderId="19" xfId="0" applyFont="1" applyFill="1" applyBorder="1" applyAlignment="1" applyProtection="1">
      <alignment horizontal="center" vertical="center" wrapText="1"/>
      <protection locked="0"/>
    </xf>
    <xf numFmtId="0" fontId="26" fillId="13" borderId="16" xfId="0" applyFont="1" applyFill="1" applyBorder="1" applyAlignment="1" applyProtection="1">
      <alignment horizontal="center" vertical="center" wrapText="1"/>
      <protection locked="0"/>
    </xf>
    <xf numFmtId="0" fontId="26" fillId="13" borderId="17" xfId="0" applyFont="1" applyFill="1" applyBorder="1" applyAlignment="1" applyProtection="1">
      <alignment horizontal="center" vertical="center" wrapText="1"/>
      <protection locked="0"/>
    </xf>
    <xf numFmtId="0" fontId="26" fillId="13" borderId="19" xfId="0" applyFont="1" applyFill="1" applyBorder="1" applyAlignment="1" applyProtection="1">
      <alignment horizontal="center" vertical="center" wrapText="1"/>
      <protection locked="0"/>
    </xf>
    <xf numFmtId="0" fontId="26" fillId="41" borderId="61" xfId="0" applyFont="1" applyFill="1" applyBorder="1" applyAlignment="1" applyProtection="1">
      <alignment horizontal="center" vertical="center"/>
      <protection locked="0"/>
    </xf>
    <xf numFmtId="0" fontId="26" fillId="36" borderId="30" xfId="0" applyFont="1" applyFill="1" applyBorder="1" applyAlignment="1" applyProtection="1">
      <alignment horizontal="center" vertical="center" wrapText="1"/>
      <protection locked="0"/>
    </xf>
    <xf numFmtId="0" fontId="26" fillId="36" borderId="4" xfId="0" applyFont="1" applyFill="1" applyBorder="1" applyAlignment="1" applyProtection="1">
      <alignment vertical="center" wrapText="1"/>
      <protection locked="0"/>
    </xf>
    <xf numFmtId="0" fontId="26" fillId="36" borderId="2" xfId="0" applyFont="1" applyFill="1" applyBorder="1" applyAlignment="1" applyProtection="1">
      <alignment horizontal="center" vertical="center" wrapText="1"/>
      <protection locked="0"/>
    </xf>
    <xf numFmtId="0" fontId="26" fillId="36" borderId="3" xfId="0" applyFont="1" applyFill="1" applyBorder="1" applyAlignment="1" applyProtection="1">
      <alignment horizontal="center" vertical="center" wrapText="1"/>
      <protection locked="0"/>
    </xf>
    <xf numFmtId="0" fontId="26" fillId="36" borderId="4" xfId="0" applyFont="1" applyFill="1" applyBorder="1" applyAlignment="1" applyProtection="1">
      <alignment horizontal="center" vertical="center" wrapText="1"/>
      <protection locked="0"/>
    </xf>
    <xf numFmtId="0" fontId="26" fillId="36" borderId="41" xfId="0" applyFont="1" applyFill="1" applyBorder="1" applyAlignment="1" applyProtection="1">
      <alignment horizontal="center" vertical="center" wrapText="1"/>
      <protection locked="0"/>
    </xf>
    <xf numFmtId="0" fontId="26" fillId="38" borderId="79" xfId="0" applyFont="1" applyFill="1" applyBorder="1" applyAlignment="1" applyProtection="1">
      <alignment horizontal="center" vertical="center" wrapText="1"/>
      <protection locked="0"/>
    </xf>
    <xf numFmtId="0" fontId="26" fillId="36" borderId="79" xfId="0" applyFont="1" applyFill="1" applyBorder="1" applyAlignment="1" applyProtection="1">
      <alignment horizontal="center" vertical="center" wrapText="1"/>
      <protection locked="0"/>
    </xf>
    <xf numFmtId="0" fontId="55" fillId="13" borderId="37" xfId="0" applyFont="1" applyFill="1" applyBorder="1" applyAlignment="1" applyProtection="1">
      <alignment horizontal="justify" vertical="center" wrapText="1"/>
      <protection locked="0"/>
    </xf>
    <xf numFmtId="0" fontId="26" fillId="11" borderId="16" xfId="0" applyFont="1" applyFill="1" applyBorder="1" applyAlignment="1" applyProtection="1">
      <alignment horizontal="center" vertical="center" wrapText="1"/>
      <protection locked="0"/>
    </xf>
    <xf numFmtId="0" fontId="26" fillId="25" borderId="61" xfId="0" applyFont="1" applyFill="1" applyBorder="1" applyAlignment="1" applyProtection="1">
      <alignment horizontal="center" vertical="center"/>
      <protection locked="0"/>
    </xf>
    <xf numFmtId="0" fontId="26" fillId="40" borderId="1" xfId="0" applyFont="1" applyFill="1" applyBorder="1" applyAlignment="1" applyProtection="1">
      <alignment horizontal="center" vertical="center" wrapText="1"/>
      <protection locked="0"/>
    </xf>
    <xf numFmtId="0" fontId="30" fillId="13" borderId="55" xfId="0" applyFont="1" applyFill="1" applyBorder="1" applyAlignment="1" applyProtection="1">
      <alignment horizontal="center" vertical="center" wrapText="1"/>
    </xf>
    <xf numFmtId="0" fontId="55" fillId="13" borderId="20" xfId="0" applyFont="1" applyFill="1" applyBorder="1" applyAlignment="1" applyProtection="1">
      <alignment horizontal="justify" vertical="center" wrapText="1"/>
      <protection locked="0"/>
    </xf>
    <xf numFmtId="0" fontId="39" fillId="39" borderId="22" xfId="0" applyFont="1" applyFill="1" applyBorder="1" applyAlignment="1" applyProtection="1">
      <alignment horizontal="center"/>
      <protection locked="0"/>
    </xf>
    <xf numFmtId="0" fontId="40" fillId="39" borderId="63" xfId="0" applyFont="1" applyFill="1" applyBorder="1" applyAlignment="1" applyProtection="1">
      <alignment horizontal="center" vertical="center"/>
      <protection locked="0"/>
    </xf>
    <xf numFmtId="0" fontId="40" fillId="39" borderId="80" xfId="0" applyFont="1" applyFill="1" applyBorder="1" applyAlignment="1" applyProtection="1">
      <alignment horizontal="center" vertical="center"/>
      <protection locked="0"/>
    </xf>
    <xf numFmtId="164" fontId="28" fillId="39" borderId="22" xfId="0" applyNumberFormat="1" applyFont="1" applyFill="1" applyBorder="1" applyAlignment="1" applyProtection="1">
      <alignment horizontal="center" vertical="center"/>
      <protection locked="0"/>
    </xf>
    <xf numFmtId="164" fontId="28" fillId="39" borderId="80" xfId="0" applyNumberFormat="1" applyFont="1" applyFill="1" applyBorder="1" applyAlignment="1" applyProtection="1">
      <alignment horizontal="center" vertical="center"/>
      <protection locked="0"/>
    </xf>
    <xf numFmtId="164" fontId="28" fillId="38" borderId="22" xfId="0" applyNumberFormat="1" applyFont="1" applyFill="1" applyBorder="1" applyAlignment="1" applyProtection="1">
      <alignment horizontal="center" vertical="center"/>
      <protection locked="0"/>
    </xf>
    <xf numFmtId="164" fontId="28" fillId="38" borderId="63" xfId="0" applyNumberFormat="1" applyFont="1" applyFill="1" applyBorder="1" applyAlignment="1" applyProtection="1">
      <alignment horizontal="center" vertical="center"/>
      <protection locked="0"/>
    </xf>
    <xf numFmtId="164" fontId="29" fillId="13" borderId="63" xfId="0" applyNumberFormat="1" applyFont="1" applyFill="1" applyBorder="1" applyAlignment="1" applyProtection="1">
      <alignment horizontal="center" vertical="center"/>
      <protection locked="0"/>
    </xf>
    <xf numFmtId="164" fontId="29" fillId="13" borderId="81" xfId="0" applyNumberFormat="1" applyFont="1" applyFill="1" applyBorder="1" applyAlignment="1" applyProtection="1">
      <alignment horizontal="center" vertical="center"/>
      <protection locked="0"/>
    </xf>
    <xf numFmtId="164" fontId="29" fillId="13" borderId="59" xfId="0" applyNumberFormat="1" applyFont="1" applyFill="1" applyBorder="1" applyAlignment="1" applyProtection="1">
      <alignment horizontal="center" vertical="center"/>
      <protection locked="0"/>
    </xf>
    <xf numFmtId="164" fontId="29" fillId="13" borderId="80" xfId="0" applyNumberFormat="1" applyFont="1" applyFill="1" applyBorder="1" applyAlignment="1" applyProtection="1">
      <alignment horizontal="center" vertical="center"/>
      <protection locked="0"/>
    </xf>
    <xf numFmtId="0" fontId="31" fillId="13" borderId="51" xfId="0" applyFont="1" applyFill="1" applyBorder="1" applyAlignment="1" applyProtection="1">
      <alignment horizontal="center" vertical="center"/>
    </xf>
    <xf numFmtId="164" fontId="29" fillId="39" borderId="82" xfId="0" applyNumberFormat="1" applyFont="1" applyFill="1" applyBorder="1" applyAlignment="1" applyProtection="1">
      <alignment horizontal="center" vertical="center"/>
      <protection locked="0"/>
    </xf>
    <xf numFmtId="164" fontId="29" fillId="13" borderId="82" xfId="0" applyNumberFormat="1" applyFont="1" applyFill="1" applyBorder="1" applyAlignment="1" applyProtection="1">
      <alignment horizontal="center" vertical="center"/>
      <protection locked="0"/>
    </xf>
    <xf numFmtId="164" fontId="29" fillId="39" borderId="81" xfId="0" applyNumberFormat="1" applyFont="1" applyFill="1" applyBorder="1" applyAlignment="1" applyProtection="1">
      <alignment horizontal="center" vertical="center"/>
      <protection locked="0"/>
    </xf>
    <xf numFmtId="0" fontId="27" fillId="39" borderId="63" xfId="0" applyFont="1" applyFill="1" applyBorder="1" applyAlignment="1" applyProtection="1">
      <alignment horizontal="center" vertical="center"/>
      <protection locked="0"/>
    </xf>
    <xf numFmtId="0" fontId="27" fillId="39" borderId="80" xfId="0" applyFont="1" applyFill="1" applyBorder="1" applyAlignment="1" applyProtection="1">
      <alignment horizontal="center" vertical="center"/>
      <protection locked="0"/>
    </xf>
    <xf numFmtId="164" fontId="29" fillId="39" borderId="22" xfId="0" applyNumberFormat="1" applyFont="1" applyFill="1" applyBorder="1" applyAlignment="1" applyProtection="1">
      <alignment horizontal="center" vertical="center"/>
      <protection locked="0"/>
    </xf>
    <xf numFmtId="164" fontId="29" fillId="39" borderId="80" xfId="0" applyNumberFormat="1" applyFont="1" applyFill="1" applyBorder="1" applyAlignment="1" applyProtection="1">
      <alignment horizontal="center" vertical="center"/>
      <protection locked="0"/>
    </xf>
    <xf numFmtId="164" fontId="29" fillId="38" borderId="81" xfId="0" applyNumberFormat="1" applyFont="1" applyFill="1" applyBorder="1" applyAlignment="1" applyProtection="1">
      <alignment horizontal="center" vertical="center"/>
      <protection locked="0"/>
    </xf>
    <xf numFmtId="164" fontId="29" fillId="38" borderId="22" xfId="0" applyNumberFormat="1" applyFont="1" applyFill="1" applyBorder="1" applyAlignment="1" applyProtection="1">
      <alignment horizontal="center" vertical="center"/>
      <protection locked="0"/>
    </xf>
    <xf numFmtId="164" fontId="29" fillId="38" borderId="63" xfId="0" applyNumberFormat="1" applyFont="1" applyFill="1" applyBorder="1" applyAlignment="1" applyProtection="1">
      <alignment horizontal="center" vertical="center"/>
      <protection locked="0"/>
    </xf>
    <xf numFmtId="164" fontId="29" fillId="38" borderId="80" xfId="0" applyNumberFormat="1" applyFont="1" applyFill="1" applyBorder="1" applyAlignment="1" applyProtection="1">
      <alignment horizontal="center" vertical="center"/>
      <protection locked="0"/>
    </xf>
    <xf numFmtId="164" fontId="29" fillId="38" borderId="82" xfId="0" applyNumberFormat="1" applyFont="1" applyFill="1" applyBorder="1" applyAlignment="1" applyProtection="1">
      <alignment horizontal="center" vertical="center"/>
      <protection locked="0"/>
    </xf>
    <xf numFmtId="164" fontId="29" fillId="13" borderId="65" xfId="0" applyNumberFormat="1" applyFont="1" applyFill="1" applyBorder="1" applyAlignment="1" applyProtection="1">
      <alignment horizontal="center" vertical="center"/>
      <protection locked="0"/>
    </xf>
    <xf numFmtId="0" fontId="26" fillId="36" borderId="30" xfId="0" applyFont="1" applyFill="1" applyBorder="1" applyAlignment="1" applyProtection="1">
      <alignment vertical="center" wrapText="1"/>
      <protection locked="0"/>
    </xf>
    <xf numFmtId="0" fontId="32" fillId="14" borderId="85" xfId="0" applyFont="1" applyFill="1" applyBorder="1" applyAlignment="1" applyProtection="1">
      <alignment horizontal="center" vertical="center"/>
    </xf>
    <xf numFmtId="0" fontId="34" fillId="13" borderId="51" xfId="0" applyFont="1" applyFill="1" applyBorder="1" applyAlignment="1" applyProtection="1">
      <alignment horizontal="center" vertical="center"/>
    </xf>
    <xf numFmtId="0" fontId="33" fillId="18" borderId="51" xfId="0" applyFont="1" applyFill="1" applyBorder="1" applyAlignment="1" applyProtection="1">
      <alignment horizontal="center" vertical="center"/>
    </xf>
    <xf numFmtId="0" fontId="33" fillId="18" borderId="62" xfId="0" applyFont="1" applyFill="1" applyBorder="1" applyAlignment="1" applyProtection="1">
      <alignment horizontal="center" vertical="center" wrapText="1"/>
    </xf>
    <xf numFmtId="0" fontId="15" fillId="45" borderId="5" xfId="0" applyFont="1" applyFill="1" applyBorder="1" applyAlignment="1" applyProtection="1">
      <alignment horizontal="center" vertical="center" wrapText="1"/>
    </xf>
    <xf numFmtId="0" fontId="3" fillId="46" borderId="35" xfId="0" applyFont="1" applyFill="1" applyBorder="1" applyAlignment="1" applyProtection="1">
      <alignment horizontal="center"/>
      <protection locked="0"/>
    </xf>
    <xf numFmtId="0" fontId="4" fillId="46" borderId="40" xfId="0" applyFont="1" applyFill="1" applyBorder="1" applyAlignment="1" applyProtection="1">
      <alignment horizontal="center" vertical="center"/>
      <protection locked="0"/>
    </xf>
    <xf numFmtId="0" fontId="3" fillId="46" borderId="24" xfId="0" applyFont="1" applyFill="1" applyBorder="1" applyAlignment="1" applyProtection="1">
      <alignment horizontal="center"/>
      <protection locked="0"/>
    </xf>
    <xf numFmtId="0" fontId="4" fillId="46" borderId="31" xfId="0" applyFont="1" applyFill="1" applyBorder="1" applyAlignment="1" applyProtection="1">
      <alignment horizontal="center" vertical="center"/>
      <protection locked="0"/>
    </xf>
    <xf numFmtId="0" fontId="15" fillId="45" borderId="46" xfId="0" applyFont="1" applyFill="1" applyBorder="1" applyAlignment="1" applyProtection="1">
      <alignment horizontal="center" vertical="center" wrapText="1"/>
    </xf>
    <xf numFmtId="0" fontId="3" fillId="46" borderId="26" xfId="0" applyFont="1" applyFill="1" applyBorder="1" applyAlignment="1" applyProtection="1">
      <alignment horizontal="center"/>
      <protection locked="0"/>
    </xf>
    <xf numFmtId="0" fontId="4" fillId="46" borderId="39" xfId="0" applyFont="1" applyFill="1" applyBorder="1" applyAlignment="1" applyProtection="1">
      <alignment horizontal="center" vertical="center"/>
      <protection locked="0"/>
    </xf>
    <xf numFmtId="0" fontId="15" fillId="45" borderId="47" xfId="0" applyFont="1" applyFill="1" applyBorder="1" applyAlignment="1" applyProtection="1">
      <alignment horizontal="center" vertical="center" wrapText="1"/>
    </xf>
    <xf numFmtId="0" fontId="62" fillId="46" borderId="39" xfId="0" applyFont="1" applyFill="1" applyBorder="1" applyAlignment="1" applyProtection="1">
      <alignment horizontal="center" vertical="center" wrapText="1"/>
      <protection locked="0"/>
    </xf>
    <xf numFmtId="0" fontId="62" fillId="46" borderId="31" xfId="0" applyFont="1" applyFill="1" applyBorder="1" applyAlignment="1" applyProtection="1">
      <alignment horizontal="center" vertical="center" wrapText="1"/>
      <protection locked="0"/>
    </xf>
    <xf numFmtId="0" fontId="62" fillId="46" borderId="40" xfId="0" applyFont="1" applyFill="1" applyBorder="1" applyAlignment="1" applyProtection="1">
      <alignment horizontal="center" vertical="center" wrapText="1"/>
      <protection locked="0"/>
    </xf>
    <xf numFmtId="0" fontId="62" fillId="46" borderId="11" xfId="0" applyFont="1" applyFill="1" applyBorder="1" applyAlignment="1" applyProtection="1">
      <alignment horizontal="center" vertical="center" wrapText="1"/>
      <protection locked="0"/>
    </xf>
    <xf numFmtId="0" fontId="62" fillId="46" borderId="12" xfId="0" applyFont="1" applyFill="1" applyBorder="1" applyAlignment="1" applyProtection="1">
      <alignment horizontal="center" vertical="center" wrapText="1"/>
      <protection locked="0"/>
    </xf>
    <xf numFmtId="0" fontId="62" fillId="46" borderId="71" xfId="0" applyFont="1" applyFill="1" applyBorder="1" applyAlignment="1" applyProtection="1">
      <alignment horizontal="center" vertical="center" wrapText="1"/>
      <protection locked="0"/>
    </xf>
    <xf numFmtId="0" fontId="62" fillId="46" borderId="39" xfId="0" applyFont="1" applyFill="1" applyBorder="1" applyAlignment="1" applyProtection="1">
      <alignment horizontal="center" vertical="top" wrapText="1"/>
      <protection locked="0"/>
    </xf>
    <xf numFmtId="0" fontId="62" fillId="46" borderId="31" xfId="0" applyFont="1" applyFill="1" applyBorder="1" applyAlignment="1" applyProtection="1">
      <alignment horizontal="center" vertical="top" wrapText="1"/>
      <protection locked="0"/>
    </xf>
    <xf numFmtId="0" fontId="62" fillId="46" borderId="40" xfId="0" applyFont="1" applyFill="1" applyBorder="1" applyAlignment="1" applyProtection="1">
      <alignment horizontal="center" vertical="top" wrapText="1"/>
      <protection locked="0"/>
    </xf>
    <xf numFmtId="0" fontId="62" fillId="20" borderId="26" xfId="0" applyFont="1" applyFill="1" applyBorder="1" applyAlignment="1" applyProtection="1">
      <alignment horizontal="center" vertical="center" wrapText="1"/>
      <protection locked="0"/>
    </xf>
    <xf numFmtId="0" fontId="62" fillId="20" borderId="24" xfId="0" applyFont="1" applyFill="1" applyBorder="1" applyAlignment="1" applyProtection="1">
      <alignment horizontal="center" vertical="center" wrapText="1"/>
      <protection locked="0"/>
    </xf>
    <xf numFmtId="0" fontId="62" fillId="20" borderId="35" xfId="0" applyFont="1" applyFill="1" applyBorder="1" applyAlignment="1" applyProtection="1">
      <alignment horizontal="center" vertical="center" wrapText="1"/>
      <protection locked="0"/>
    </xf>
    <xf numFmtId="0" fontId="62" fillId="20" borderId="39" xfId="0" applyFont="1" applyFill="1" applyBorder="1" applyAlignment="1" applyProtection="1">
      <alignment horizontal="center" vertical="center"/>
      <protection locked="0"/>
    </xf>
    <xf numFmtId="0" fontId="62" fillId="20" borderId="31" xfId="0" applyFont="1" applyFill="1" applyBorder="1" applyAlignment="1" applyProtection="1">
      <alignment horizontal="center" vertical="center"/>
      <protection locked="0"/>
    </xf>
    <xf numFmtId="0" fontId="62" fillId="20" borderId="40" xfId="0" applyFont="1" applyFill="1" applyBorder="1" applyAlignment="1" applyProtection="1">
      <alignment horizontal="center" vertical="center"/>
      <protection locked="0"/>
    </xf>
    <xf numFmtId="0" fontId="62" fillId="20" borderId="32" xfId="0" applyFont="1" applyFill="1" applyBorder="1" applyAlignment="1" applyProtection="1">
      <alignment horizontal="center" vertical="center" wrapText="1"/>
      <protection locked="0"/>
    </xf>
    <xf numFmtId="0" fontId="62" fillId="20" borderId="33" xfId="0" applyFont="1" applyFill="1" applyBorder="1" applyAlignment="1" applyProtection="1">
      <alignment horizontal="center" vertical="center" wrapText="1"/>
      <protection locked="0"/>
    </xf>
    <xf numFmtId="0" fontId="62" fillId="20" borderId="36" xfId="0" applyFont="1" applyFill="1" applyBorder="1" applyAlignment="1" applyProtection="1">
      <alignment horizontal="center" vertical="center" wrapText="1"/>
      <protection locked="0"/>
    </xf>
    <xf numFmtId="0" fontId="62" fillId="20" borderId="24" xfId="0" applyFont="1" applyFill="1" applyBorder="1" applyAlignment="1" applyProtection="1">
      <alignment horizontal="center" vertical="center"/>
      <protection locked="0"/>
    </xf>
    <xf numFmtId="0" fontId="62" fillId="20" borderId="35" xfId="0" applyFont="1" applyFill="1" applyBorder="1" applyAlignment="1" applyProtection="1">
      <alignment horizontal="center" vertical="center"/>
      <protection locked="0"/>
    </xf>
    <xf numFmtId="0" fontId="62" fillId="20" borderId="26" xfId="0" applyFont="1" applyFill="1" applyBorder="1" applyAlignment="1" applyProtection="1">
      <alignment horizontal="center" vertical="center"/>
      <protection locked="0"/>
    </xf>
    <xf numFmtId="0" fontId="62" fillId="46" borderId="1" xfId="0" applyFont="1" applyFill="1" applyBorder="1" applyAlignment="1" applyProtection="1">
      <alignment horizontal="center"/>
      <protection locked="0"/>
    </xf>
    <xf numFmtId="0" fontId="62" fillId="46" borderId="2" xfId="0" applyFont="1" applyFill="1" applyBorder="1" applyAlignment="1" applyProtection="1">
      <alignment horizontal="center"/>
      <protection locked="0"/>
    </xf>
    <xf numFmtId="0" fontId="62" fillId="46" borderId="50" xfId="0" applyFont="1" applyFill="1" applyBorder="1" applyAlignment="1" applyProtection="1">
      <alignment horizontal="center"/>
      <protection locked="0"/>
    </xf>
    <xf numFmtId="0" fontId="62" fillId="20" borderId="39" xfId="0" applyFont="1" applyFill="1" applyBorder="1" applyAlignment="1" applyProtection="1">
      <alignment horizontal="center" vertical="center" wrapText="1"/>
      <protection locked="0"/>
    </xf>
    <xf numFmtId="0" fontId="62" fillId="20" borderId="31" xfId="0" applyFont="1" applyFill="1" applyBorder="1" applyAlignment="1" applyProtection="1">
      <alignment horizontal="center" vertical="center" wrapText="1"/>
      <protection locked="0"/>
    </xf>
    <xf numFmtId="0" fontId="62" fillId="20" borderId="40" xfId="0" applyFont="1" applyFill="1" applyBorder="1" applyAlignment="1" applyProtection="1">
      <alignment horizontal="center" vertical="center" wrapText="1"/>
      <protection locked="0"/>
    </xf>
    <xf numFmtId="0" fontId="62" fillId="20" borderId="32" xfId="0" applyFont="1" applyFill="1" applyBorder="1" applyAlignment="1" applyProtection="1">
      <alignment horizontal="center" vertical="center"/>
      <protection locked="0"/>
    </xf>
    <xf numFmtId="0" fontId="62" fillId="20" borderId="33" xfId="0" applyFont="1" applyFill="1" applyBorder="1" applyAlignment="1" applyProtection="1">
      <alignment horizontal="center" vertical="center"/>
      <protection locked="0"/>
    </xf>
    <xf numFmtId="0" fontId="62" fillId="20" borderId="36" xfId="0" applyFont="1" applyFill="1" applyBorder="1" applyAlignment="1" applyProtection="1">
      <alignment horizontal="center" vertical="center"/>
      <protection locked="0"/>
    </xf>
    <xf numFmtId="0" fontId="62" fillId="20" borderId="42" xfId="0" applyFont="1" applyFill="1" applyBorder="1" applyAlignment="1" applyProtection="1">
      <alignment horizontal="center" vertical="center"/>
      <protection locked="0"/>
    </xf>
    <xf numFmtId="0" fontId="62" fillId="20" borderId="45" xfId="0" applyFont="1" applyFill="1" applyBorder="1" applyAlignment="1" applyProtection="1">
      <alignment horizontal="center" vertical="center"/>
      <protection locked="0"/>
    </xf>
    <xf numFmtId="0" fontId="62" fillId="20" borderId="60" xfId="0" applyFont="1" applyFill="1" applyBorder="1" applyAlignment="1" applyProtection="1">
      <alignment horizontal="center" vertical="center"/>
      <protection locked="0"/>
    </xf>
    <xf numFmtId="0" fontId="32" fillId="29" borderId="5" xfId="0" applyFont="1" applyFill="1" applyBorder="1" applyAlignment="1" applyProtection="1">
      <alignment horizontal="center" vertical="center"/>
    </xf>
    <xf numFmtId="0" fontId="15" fillId="45" borderId="51" xfId="0" applyFont="1" applyFill="1" applyBorder="1" applyAlignment="1" applyProtection="1">
      <alignment horizontal="center" vertical="center" wrapText="1"/>
    </xf>
    <xf numFmtId="0" fontId="32" fillId="29" borderId="46" xfId="0" applyFont="1" applyFill="1" applyBorder="1" applyAlignment="1" applyProtection="1">
      <alignment horizontal="center" vertical="center"/>
    </xf>
    <xf numFmtId="0" fontId="32" fillId="29" borderId="47" xfId="0" applyFont="1" applyFill="1" applyBorder="1" applyAlignment="1" applyProtection="1">
      <alignment horizontal="center" vertical="center"/>
    </xf>
    <xf numFmtId="0" fontId="32" fillId="29" borderId="51" xfId="0" applyFont="1" applyFill="1" applyBorder="1" applyAlignment="1" applyProtection="1">
      <alignment horizontal="center" vertical="center"/>
    </xf>
    <xf numFmtId="0" fontId="33" fillId="18" borderId="5" xfId="0" applyFont="1" applyFill="1" applyBorder="1" applyAlignment="1" applyProtection="1">
      <alignment horizontal="center" vertical="center"/>
    </xf>
    <xf numFmtId="0" fontId="34" fillId="13" borderId="60" xfId="0" applyFont="1" applyFill="1" applyBorder="1" applyAlignment="1" applyProtection="1">
      <alignment horizontal="center" vertical="center"/>
    </xf>
    <xf numFmtId="0" fontId="56" fillId="10" borderId="0" xfId="0" applyFont="1" applyFill="1" applyBorder="1" applyAlignment="1" applyProtection="1">
      <alignment horizontal="center" vertical="center"/>
    </xf>
    <xf numFmtId="0" fontId="56" fillId="10" borderId="50" xfId="0" applyFont="1" applyFill="1" applyBorder="1" applyAlignment="1" applyProtection="1">
      <alignment horizontal="center" vertical="center"/>
    </xf>
    <xf numFmtId="0" fontId="56" fillId="10" borderId="35" xfId="0" applyFont="1" applyFill="1" applyBorder="1" applyAlignment="1" applyProtection="1">
      <alignment horizontal="center" vertical="center"/>
    </xf>
    <xf numFmtId="0" fontId="56" fillId="10" borderId="61" xfId="0" applyFont="1" applyFill="1" applyBorder="1" applyAlignment="1" applyProtection="1">
      <alignment horizontal="center" vertical="center"/>
    </xf>
    <xf numFmtId="0" fontId="0" fillId="2" borderId="88" xfId="0" applyFill="1" applyBorder="1" applyProtection="1"/>
    <xf numFmtId="0" fontId="56" fillId="24" borderId="0" xfId="0" applyFont="1" applyFill="1" applyBorder="1" applyAlignment="1" applyProtection="1">
      <alignment horizontal="center" vertical="center"/>
    </xf>
    <xf numFmtId="0" fontId="56" fillId="24" borderId="50" xfId="0" applyFont="1" applyFill="1" applyBorder="1" applyAlignment="1" applyProtection="1">
      <alignment horizontal="center" vertical="center"/>
    </xf>
    <xf numFmtId="0" fontId="56" fillId="24" borderId="35" xfId="0" applyFont="1" applyFill="1" applyBorder="1" applyAlignment="1" applyProtection="1">
      <alignment horizontal="center" vertical="center"/>
    </xf>
    <xf numFmtId="0" fontId="32" fillId="24" borderId="0" xfId="0" applyFont="1" applyFill="1" applyBorder="1" applyAlignment="1" applyProtection="1">
      <alignment horizontal="center" vertical="center"/>
    </xf>
    <xf numFmtId="0" fontId="26" fillId="24" borderId="0" xfId="0" applyFont="1" applyFill="1" applyBorder="1" applyAlignment="1" applyProtection="1">
      <alignment horizontal="center" vertical="center"/>
    </xf>
    <xf numFmtId="0" fontId="35" fillId="24" borderId="0" xfId="0" applyFont="1" applyFill="1" applyBorder="1" applyAlignment="1" applyProtection="1">
      <alignment vertical="center"/>
    </xf>
    <xf numFmtId="0" fontId="56" fillId="33" borderId="0" xfId="0" applyFont="1" applyFill="1" applyBorder="1" applyAlignment="1" applyProtection="1">
      <alignment horizontal="center" vertical="center"/>
    </xf>
    <xf numFmtId="0" fontId="56" fillId="33" borderId="50" xfId="0" applyFont="1" applyFill="1" applyBorder="1" applyAlignment="1" applyProtection="1">
      <alignment horizontal="center" vertical="center"/>
    </xf>
    <xf numFmtId="0" fontId="56" fillId="33" borderId="35" xfId="0" applyFont="1" applyFill="1" applyBorder="1" applyAlignment="1" applyProtection="1">
      <alignment horizontal="center" vertical="center"/>
    </xf>
    <xf numFmtId="0" fontId="26" fillId="33" borderId="0" xfId="0" applyFont="1" applyFill="1" applyAlignment="1" applyProtection="1">
      <alignment horizontal="center" vertical="center"/>
    </xf>
    <xf numFmtId="0" fontId="32" fillId="33" borderId="0" xfId="0" applyFont="1" applyFill="1" applyBorder="1" applyAlignment="1" applyProtection="1">
      <alignment horizontal="center" vertical="center"/>
    </xf>
    <xf numFmtId="0" fontId="26" fillId="33" borderId="0" xfId="0" applyFont="1" applyFill="1" applyBorder="1" applyAlignment="1" applyProtection="1">
      <alignment horizontal="center" vertical="center"/>
    </xf>
    <xf numFmtId="0" fontId="35" fillId="33" borderId="0" xfId="0" applyFont="1" applyFill="1" applyBorder="1" applyAlignment="1" applyProtection="1">
      <alignment vertical="center"/>
    </xf>
    <xf numFmtId="0" fontId="43" fillId="34" borderId="50" xfId="0" applyFont="1" applyFill="1" applyBorder="1" applyAlignment="1" applyProtection="1">
      <alignment horizontal="center" vertical="center"/>
    </xf>
    <xf numFmtId="0" fontId="41" fillId="34" borderId="69" xfId="0" applyFont="1" applyFill="1" applyBorder="1" applyAlignment="1" applyProtection="1">
      <alignment vertical="center"/>
    </xf>
    <xf numFmtId="0" fontId="41" fillId="34" borderId="69" xfId="0" applyFont="1" applyFill="1" applyBorder="1" applyAlignment="1" applyProtection="1">
      <alignment horizontal="center" vertical="center"/>
    </xf>
    <xf numFmtId="0" fontId="41" fillId="34" borderId="69" xfId="0" applyFont="1" applyFill="1" applyBorder="1" applyAlignment="1" applyProtection="1">
      <alignment horizontal="right" vertical="center"/>
    </xf>
    <xf numFmtId="0" fontId="56" fillId="41" borderId="0" xfId="0" applyFont="1" applyFill="1" applyBorder="1" applyAlignment="1" applyProtection="1">
      <alignment horizontal="center" vertical="center"/>
    </xf>
    <xf numFmtId="0" fontId="56" fillId="41" borderId="50" xfId="0" applyFont="1" applyFill="1" applyBorder="1" applyAlignment="1" applyProtection="1">
      <alignment horizontal="center" vertical="center"/>
    </xf>
    <xf numFmtId="0" fontId="56" fillId="41" borderId="35" xfId="0" applyFont="1" applyFill="1" applyBorder="1" applyAlignment="1" applyProtection="1">
      <alignment horizontal="center" vertical="center"/>
    </xf>
    <xf numFmtId="0" fontId="35" fillId="41" borderId="0" xfId="0" applyFont="1" applyFill="1" applyBorder="1" applyAlignment="1" applyProtection="1">
      <alignment vertical="center"/>
    </xf>
    <xf numFmtId="0" fontId="2" fillId="13" borderId="67" xfId="0" applyFont="1" applyFill="1" applyBorder="1" applyAlignment="1" applyProtection="1">
      <alignment horizontal="left" vertical="center" wrapText="1"/>
      <protection locked="0"/>
    </xf>
    <xf numFmtId="0" fontId="57" fillId="21" borderId="73" xfId="0" applyFont="1" applyFill="1" applyBorder="1" applyAlignment="1" applyProtection="1">
      <alignment horizontal="center" vertical="center"/>
    </xf>
    <xf numFmtId="0" fontId="4" fillId="46" borderId="26" xfId="0" applyFont="1" applyFill="1" applyBorder="1" applyAlignment="1" applyProtection="1">
      <alignment horizontal="center" vertical="center"/>
      <protection locked="0"/>
    </xf>
    <xf numFmtId="0" fontId="4" fillId="46" borderId="24" xfId="0" applyFont="1" applyFill="1" applyBorder="1" applyAlignment="1" applyProtection="1">
      <alignment horizontal="center" vertical="center"/>
      <protection locked="0"/>
    </xf>
    <xf numFmtId="0" fontId="4" fillId="46" borderId="35" xfId="0" applyFont="1" applyFill="1" applyBorder="1" applyAlignment="1" applyProtection="1">
      <alignment horizontal="center" vertical="center"/>
      <protection locked="0"/>
    </xf>
    <xf numFmtId="0" fontId="62" fillId="20" borderId="23" xfId="0" applyFont="1" applyFill="1" applyBorder="1" applyAlignment="1" applyProtection="1">
      <alignment horizontal="center" vertical="center"/>
      <protection locked="0"/>
    </xf>
    <xf numFmtId="0" fontId="62" fillId="20" borderId="37" xfId="0" applyFont="1" applyFill="1" applyBorder="1" applyAlignment="1" applyProtection="1">
      <alignment horizontal="center" vertical="center"/>
      <protection locked="0"/>
    </xf>
    <xf numFmtId="0" fontId="62" fillId="46" borderId="26" xfId="0" applyFont="1" applyFill="1" applyBorder="1" applyAlignment="1" applyProtection="1">
      <alignment horizontal="center"/>
      <protection locked="0"/>
    </xf>
    <xf numFmtId="0" fontId="62" fillId="46" borderId="24" xfId="0" applyFont="1" applyFill="1" applyBorder="1" applyAlignment="1" applyProtection="1">
      <alignment horizontal="center"/>
      <protection locked="0"/>
    </xf>
    <xf numFmtId="0" fontId="62" fillId="46" borderId="35" xfId="0" applyFont="1" applyFill="1" applyBorder="1" applyAlignment="1" applyProtection="1">
      <alignment horizontal="center"/>
      <protection locked="0"/>
    </xf>
    <xf numFmtId="0" fontId="4" fillId="46" borderId="12" xfId="0" applyFont="1" applyFill="1" applyBorder="1" applyAlignment="1" applyProtection="1">
      <alignment horizontal="center" vertical="center"/>
      <protection locked="0"/>
    </xf>
    <xf numFmtId="0" fontId="4" fillId="46" borderId="15" xfId="0" applyFont="1" applyFill="1" applyBorder="1" applyAlignment="1" applyProtection="1">
      <alignment horizontal="center" vertical="center"/>
      <protection locked="0"/>
    </xf>
    <xf numFmtId="0" fontId="62" fillId="20" borderId="25" xfId="0" applyFont="1" applyFill="1" applyBorder="1" applyAlignment="1" applyProtection="1">
      <alignment horizontal="center" vertical="center"/>
      <protection locked="0"/>
    </xf>
    <xf numFmtId="0" fontId="4" fillId="40" borderId="26" xfId="0" applyFont="1" applyFill="1" applyBorder="1" applyAlignment="1" applyProtection="1">
      <alignment horizontal="center" vertical="center"/>
      <protection locked="0"/>
    </xf>
    <xf numFmtId="0" fontId="26" fillId="18" borderId="23" xfId="0" applyFont="1" applyFill="1" applyBorder="1" applyAlignment="1" applyProtection="1">
      <alignment horizontal="center" vertical="center" wrapText="1"/>
      <protection locked="0"/>
    </xf>
    <xf numFmtId="0" fontId="4" fillId="40" borderId="24" xfId="0" applyFont="1" applyFill="1" applyBorder="1" applyAlignment="1" applyProtection="1">
      <alignment horizontal="center" vertical="center"/>
      <protection locked="0"/>
    </xf>
    <xf numFmtId="0" fontId="4" fillId="40" borderId="39" xfId="0" applyFont="1" applyFill="1" applyBorder="1" applyAlignment="1" applyProtection="1">
      <alignment horizontal="center" vertical="center"/>
      <protection locked="0"/>
    </xf>
    <xf numFmtId="0" fontId="4" fillId="40" borderId="31" xfId="0" applyFont="1" applyFill="1" applyBorder="1" applyAlignment="1" applyProtection="1">
      <alignment horizontal="center" vertical="center"/>
      <protection locked="0"/>
    </xf>
    <xf numFmtId="0" fontId="26" fillId="18" borderId="24" xfId="0" applyFont="1" applyFill="1" applyBorder="1" applyAlignment="1" applyProtection="1">
      <alignment horizontal="center" vertical="center" wrapText="1"/>
      <protection locked="0"/>
    </xf>
    <xf numFmtId="0" fontId="26" fillId="18" borderId="25" xfId="0" applyFont="1" applyFill="1" applyBorder="1" applyAlignment="1" applyProtection="1">
      <alignment horizontal="center" vertical="center" wrapText="1"/>
      <protection locked="0"/>
    </xf>
    <xf numFmtId="0" fontId="26" fillId="18" borderId="37" xfId="0" applyFont="1" applyFill="1" applyBorder="1" applyAlignment="1" applyProtection="1">
      <alignment horizontal="center" vertical="center" wrapText="1"/>
      <protection locked="0"/>
    </xf>
    <xf numFmtId="0" fontId="26" fillId="18" borderId="33" xfId="0" applyFont="1" applyFill="1" applyBorder="1" applyAlignment="1" applyProtection="1">
      <alignment horizontal="center" vertical="center" wrapText="1"/>
      <protection locked="0"/>
    </xf>
    <xf numFmtId="0" fontId="26" fillId="18" borderId="28" xfId="0" applyFont="1" applyFill="1" applyBorder="1" applyAlignment="1" applyProtection="1">
      <alignment horizontal="center" vertical="center" wrapText="1"/>
      <protection locked="0"/>
    </xf>
    <xf numFmtId="0" fontId="4" fillId="40" borderId="40" xfId="0" applyFont="1" applyFill="1" applyBorder="1" applyAlignment="1" applyProtection="1">
      <alignment horizontal="center" vertical="center"/>
      <protection locked="0"/>
    </xf>
    <xf numFmtId="0" fontId="26" fillId="18" borderId="39" xfId="0" applyFont="1" applyFill="1" applyBorder="1" applyAlignment="1" applyProtection="1">
      <alignment horizontal="center" vertical="center" wrapText="1"/>
      <protection locked="0"/>
    </xf>
    <xf numFmtId="0" fontId="26" fillId="18" borderId="31" xfId="0" applyFont="1" applyFill="1" applyBorder="1" applyAlignment="1" applyProtection="1">
      <alignment horizontal="center" vertical="center" wrapText="1"/>
      <protection locked="0"/>
    </xf>
    <xf numFmtId="0" fontId="26" fillId="18" borderId="29" xfId="0" applyFont="1" applyFill="1" applyBorder="1" applyAlignment="1" applyProtection="1">
      <alignment horizontal="center" vertical="center" wrapText="1"/>
      <protection locked="0"/>
    </xf>
    <xf numFmtId="0" fontId="62" fillId="40" borderId="26" xfId="0" applyFont="1" applyFill="1" applyBorder="1" applyAlignment="1" applyProtection="1">
      <alignment horizontal="center"/>
      <protection locked="0"/>
    </xf>
    <xf numFmtId="0" fontId="62" fillId="40" borderId="24" xfId="0" applyFont="1" applyFill="1" applyBorder="1" applyAlignment="1" applyProtection="1">
      <alignment horizontal="center"/>
      <protection locked="0"/>
    </xf>
    <xf numFmtId="0" fontId="62" fillId="40" borderId="35" xfId="0" applyFont="1" applyFill="1" applyBorder="1" applyAlignment="1" applyProtection="1">
      <alignment horizontal="center"/>
      <protection locked="0"/>
    </xf>
    <xf numFmtId="0" fontId="62" fillId="40" borderId="39" xfId="0" applyFont="1" applyFill="1" applyBorder="1" applyAlignment="1" applyProtection="1">
      <alignment horizontal="center" vertical="top" wrapText="1"/>
      <protection locked="0"/>
    </xf>
    <xf numFmtId="0" fontId="62" fillId="40" borderId="31" xfId="0" applyFont="1" applyFill="1" applyBorder="1" applyAlignment="1" applyProtection="1">
      <alignment horizontal="center" vertical="top" wrapText="1"/>
      <protection locked="0"/>
    </xf>
    <xf numFmtId="0" fontId="62" fillId="40" borderId="40" xfId="0" applyFont="1" applyFill="1" applyBorder="1" applyAlignment="1" applyProtection="1">
      <alignment horizontal="center" vertical="top" wrapText="1"/>
      <protection locked="0"/>
    </xf>
    <xf numFmtId="0" fontId="26" fillId="18" borderId="30" xfId="0" applyFont="1" applyFill="1" applyBorder="1" applyAlignment="1" applyProtection="1">
      <alignment horizontal="center" vertical="center" wrapText="1"/>
      <protection locked="0"/>
    </xf>
    <xf numFmtId="0" fontId="4" fillId="40" borderId="12" xfId="0" applyFont="1" applyFill="1" applyBorder="1" applyAlignment="1" applyProtection="1">
      <alignment horizontal="center" vertical="center"/>
      <protection locked="0"/>
    </xf>
    <xf numFmtId="0" fontId="4" fillId="40" borderId="15" xfId="0" applyFont="1" applyFill="1" applyBorder="1" applyAlignment="1" applyProtection="1">
      <alignment horizontal="center" vertical="center"/>
      <protection locked="0"/>
    </xf>
    <xf numFmtId="0" fontId="4" fillId="40" borderId="35" xfId="0" applyFont="1" applyFill="1" applyBorder="1" applyAlignment="1" applyProtection="1">
      <alignment horizontal="center" vertical="center"/>
      <protection locked="0"/>
    </xf>
    <xf numFmtId="0" fontId="26" fillId="18" borderId="42" xfId="0" applyFont="1" applyFill="1" applyBorder="1" applyAlignment="1" applyProtection="1">
      <alignment horizontal="center" vertical="center" wrapText="1"/>
      <protection locked="0"/>
    </xf>
    <xf numFmtId="0" fontId="26" fillId="18" borderId="45" xfId="0" applyFont="1" applyFill="1" applyBorder="1" applyAlignment="1" applyProtection="1">
      <alignment horizontal="center" vertical="center" wrapText="1"/>
      <protection locked="0"/>
    </xf>
    <xf numFmtId="0" fontId="26" fillId="18" borderId="43" xfId="0" applyFont="1" applyFill="1" applyBorder="1" applyAlignment="1" applyProtection="1">
      <alignment horizontal="center" vertical="center" wrapText="1"/>
      <protection locked="0"/>
    </xf>
    <xf numFmtId="0" fontId="26" fillId="18" borderId="32" xfId="0" applyFont="1" applyFill="1" applyBorder="1" applyAlignment="1" applyProtection="1">
      <alignment horizontal="center" vertical="center" wrapText="1"/>
      <protection locked="0"/>
    </xf>
    <xf numFmtId="0" fontId="26" fillId="19" borderId="25" xfId="0" applyFont="1" applyFill="1" applyBorder="1" applyAlignment="1" applyProtection="1">
      <alignment horizontal="center" vertical="center" wrapText="1"/>
      <protection locked="0"/>
    </xf>
    <xf numFmtId="0" fontId="4" fillId="57" borderId="24" xfId="0" applyFont="1" applyFill="1" applyBorder="1" applyAlignment="1" applyProtection="1">
      <alignment horizontal="center" vertical="center"/>
      <protection locked="0"/>
    </xf>
    <xf numFmtId="0" fontId="4" fillId="57" borderId="26" xfId="0" applyFont="1" applyFill="1" applyBorder="1" applyAlignment="1" applyProtection="1">
      <alignment horizontal="center" vertical="center"/>
      <protection locked="0"/>
    </xf>
    <xf numFmtId="0" fontId="4" fillId="57" borderId="31" xfId="0" applyFont="1" applyFill="1" applyBorder="1" applyAlignment="1" applyProtection="1">
      <alignment horizontal="center" vertical="center"/>
      <protection locked="0"/>
    </xf>
    <xf numFmtId="0" fontId="4" fillId="57" borderId="39" xfId="0" applyFont="1" applyFill="1" applyBorder="1" applyAlignment="1" applyProtection="1">
      <alignment horizontal="center" vertical="center"/>
      <protection locked="0"/>
    </xf>
    <xf numFmtId="0" fontId="26" fillId="19" borderId="26" xfId="0" applyFont="1" applyFill="1" applyBorder="1" applyAlignment="1" applyProtection="1">
      <alignment horizontal="center" vertical="center" wrapText="1"/>
      <protection locked="0"/>
    </xf>
    <xf numFmtId="0" fontId="26" fillId="19" borderId="24" xfId="0" applyFont="1" applyFill="1" applyBorder="1" applyAlignment="1" applyProtection="1">
      <alignment horizontal="center" vertical="center" wrapText="1"/>
      <protection locked="0"/>
    </xf>
    <xf numFmtId="0" fontId="26" fillId="19" borderId="32" xfId="0" applyFont="1" applyFill="1" applyBorder="1" applyAlignment="1" applyProtection="1">
      <alignment horizontal="center" vertical="center" wrapText="1"/>
      <protection locked="0"/>
    </xf>
    <xf numFmtId="0" fontId="26" fillId="19" borderId="33" xfId="0" applyFont="1" applyFill="1" applyBorder="1" applyAlignment="1" applyProtection="1">
      <alignment horizontal="center" vertical="center" wrapText="1"/>
      <protection locked="0"/>
    </xf>
    <xf numFmtId="0" fontId="26" fillId="19" borderId="28" xfId="0" applyFont="1" applyFill="1" applyBorder="1" applyAlignment="1" applyProtection="1">
      <alignment horizontal="center" vertical="center" wrapText="1"/>
      <protection locked="0"/>
    </xf>
    <xf numFmtId="0" fontId="26" fillId="19" borderId="39" xfId="0" applyFont="1" applyFill="1" applyBorder="1" applyAlignment="1" applyProtection="1">
      <alignment horizontal="center" vertical="center" wrapText="1"/>
      <protection locked="0"/>
    </xf>
    <xf numFmtId="0" fontId="26" fillId="19" borderId="31" xfId="0" applyFont="1" applyFill="1" applyBorder="1" applyAlignment="1" applyProtection="1">
      <alignment horizontal="center" vertical="center" wrapText="1"/>
      <protection locked="0"/>
    </xf>
    <xf numFmtId="0" fontId="26" fillId="19" borderId="29" xfId="0" applyFont="1" applyFill="1" applyBorder="1" applyAlignment="1" applyProtection="1">
      <alignment horizontal="center" vertical="center" wrapText="1"/>
      <protection locked="0"/>
    </xf>
    <xf numFmtId="0" fontId="62" fillId="57" borderId="26" xfId="0" applyFont="1" applyFill="1" applyBorder="1" applyAlignment="1" applyProtection="1">
      <alignment horizontal="center"/>
      <protection locked="0"/>
    </xf>
    <xf numFmtId="0" fontId="62" fillId="57" borderId="24" xfId="0" applyFont="1" applyFill="1" applyBorder="1" applyAlignment="1" applyProtection="1">
      <alignment horizontal="center"/>
      <protection locked="0"/>
    </xf>
    <xf numFmtId="0" fontId="62" fillId="57" borderId="39" xfId="0" applyFont="1" applyFill="1" applyBorder="1" applyAlignment="1" applyProtection="1">
      <alignment horizontal="center" vertical="top" wrapText="1"/>
      <protection locked="0"/>
    </xf>
    <xf numFmtId="0" fontId="62" fillId="57" borderId="31" xfId="0" applyFont="1" applyFill="1" applyBorder="1" applyAlignment="1" applyProtection="1">
      <alignment horizontal="center" vertical="top" wrapText="1"/>
      <protection locked="0"/>
    </xf>
    <xf numFmtId="0" fontId="4" fillId="57" borderId="12" xfId="0" applyFont="1" applyFill="1" applyBorder="1" applyAlignment="1" applyProtection="1">
      <alignment horizontal="center" vertical="center"/>
      <protection locked="0"/>
    </xf>
    <xf numFmtId="0" fontId="4" fillId="57" borderId="15" xfId="0" applyFont="1" applyFill="1" applyBorder="1" applyAlignment="1" applyProtection="1">
      <alignment horizontal="center" vertical="center"/>
      <protection locked="0"/>
    </xf>
    <xf numFmtId="0" fontId="26" fillId="19" borderId="42" xfId="0" applyFont="1" applyFill="1" applyBorder="1" applyAlignment="1" applyProtection="1">
      <alignment horizontal="center" vertical="center" wrapText="1"/>
      <protection locked="0"/>
    </xf>
    <xf numFmtId="0" fontId="26" fillId="19" borderId="45" xfId="0" applyFont="1" applyFill="1" applyBorder="1" applyAlignment="1" applyProtection="1">
      <alignment horizontal="center" vertical="center" wrapText="1"/>
      <protection locked="0"/>
    </xf>
    <xf numFmtId="0" fontId="26" fillId="19" borderId="43" xfId="0" applyFont="1" applyFill="1" applyBorder="1" applyAlignment="1" applyProtection="1">
      <alignment horizontal="center" vertical="center" wrapText="1"/>
      <protection locked="0"/>
    </xf>
    <xf numFmtId="0" fontId="4" fillId="58" borderId="24" xfId="0" applyFont="1" applyFill="1" applyBorder="1" applyAlignment="1" applyProtection="1">
      <alignment horizontal="center" vertical="center"/>
      <protection locked="0"/>
    </xf>
    <xf numFmtId="0" fontId="4" fillId="58" borderId="31" xfId="0" applyFont="1" applyFill="1" applyBorder="1" applyAlignment="1" applyProtection="1">
      <alignment horizontal="center" vertical="center"/>
      <protection locked="0"/>
    </xf>
    <xf numFmtId="0" fontId="26" fillId="59" borderId="26" xfId="0" applyFont="1" applyFill="1" applyBorder="1" applyAlignment="1" applyProtection="1">
      <alignment horizontal="center" vertical="center" wrapText="1"/>
      <protection locked="0"/>
    </xf>
    <xf numFmtId="0" fontId="26" fillId="59" borderId="24" xfId="0" applyFont="1" applyFill="1" applyBorder="1" applyAlignment="1" applyProtection="1">
      <alignment horizontal="center" vertical="center" wrapText="1"/>
      <protection locked="0"/>
    </xf>
    <xf numFmtId="0" fontId="26" fillId="59" borderId="25" xfId="0" applyFont="1" applyFill="1" applyBorder="1" applyAlignment="1" applyProtection="1">
      <alignment horizontal="center" vertical="center" wrapText="1"/>
      <protection locked="0"/>
    </xf>
    <xf numFmtId="0" fontId="26" fillId="59" borderId="32" xfId="0" applyFont="1" applyFill="1" applyBorder="1" applyAlignment="1" applyProtection="1">
      <alignment horizontal="center" vertical="center" wrapText="1"/>
      <protection locked="0"/>
    </xf>
    <xf numFmtId="0" fontId="26" fillId="59" borderId="33" xfId="0" applyFont="1" applyFill="1" applyBorder="1" applyAlignment="1" applyProtection="1">
      <alignment horizontal="center" vertical="center" wrapText="1"/>
      <protection locked="0"/>
    </xf>
    <xf numFmtId="0" fontId="26" fillId="59" borderId="28" xfId="0" applyFont="1" applyFill="1" applyBorder="1" applyAlignment="1" applyProtection="1">
      <alignment horizontal="center" vertical="center" wrapText="1"/>
      <protection locked="0"/>
    </xf>
    <xf numFmtId="0" fontId="26" fillId="59" borderId="39" xfId="0" applyFont="1" applyFill="1" applyBorder="1" applyAlignment="1" applyProtection="1">
      <alignment horizontal="center" vertical="center" wrapText="1"/>
      <protection locked="0"/>
    </xf>
    <xf numFmtId="0" fontId="26" fillId="59" borderId="31" xfId="0" applyFont="1" applyFill="1" applyBorder="1" applyAlignment="1" applyProtection="1">
      <alignment horizontal="center" vertical="center" wrapText="1"/>
      <protection locked="0"/>
    </xf>
    <xf numFmtId="0" fontId="26" fillId="59" borderId="29" xfId="0" applyFont="1" applyFill="1" applyBorder="1" applyAlignment="1" applyProtection="1">
      <alignment horizontal="center" vertical="center" wrapText="1"/>
      <protection locked="0"/>
    </xf>
    <xf numFmtId="0" fontId="62" fillId="58" borderId="24" xfId="0" applyFont="1" applyFill="1" applyBorder="1" applyAlignment="1" applyProtection="1">
      <alignment horizontal="center"/>
      <protection locked="0"/>
    </xf>
    <xf numFmtId="0" fontId="62" fillId="58" borderId="31" xfId="0" applyFont="1" applyFill="1" applyBorder="1" applyAlignment="1" applyProtection="1">
      <alignment horizontal="center" vertical="top" wrapText="1"/>
      <protection locked="0"/>
    </xf>
    <xf numFmtId="0" fontId="4" fillId="58" borderId="12" xfId="0" applyFont="1" applyFill="1" applyBorder="1" applyAlignment="1" applyProtection="1">
      <alignment horizontal="center" vertical="center"/>
      <protection locked="0"/>
    </xf>
    <xf numFmtId="0" fontId="26" fillId="59" borderId="42" xfId="0" applyFont="1" applyFill="1" applyBorder="1" applyAlignment="1" applyProtection="1">
      <alignment horizontal="center" vertical="center" wrapText="1"/>
      <protection locked="0"/>
    </xf>
    <xf numFmtId="0" fontId="26" fillId="59" borderId="45" xfId="0" applyFont="1" applyFill="1" applyBorder="1" applyAlignment="1" applyProtection="1">
      <alignment horizontal="center" vertical="center" wrapText="1"/>
      <protection locked="0"/>
    </xf>
    <xf numFmtId="0" fontId="26" fillId="59" borderId="43" xfId="0" applyFont="1" applyFill="1" applyBorder="1" applyAlignment="1" applyProtection="1">
      <alignment horizontal="center" vertical="center" wrapText="1"/>
      <protection locked="0"/>
    </xf>
    <xf numFmtId="0" fontId="4" fillId="40" borderId="25" xfId="0" applyFont="1" applyFill="1" applyBorder="1" applyAlignment="1" applyProtection="1">
      <alignment horizontal="center" vertical="center"/>
      <protection locked="0"/>
    </xf>
    <xf numFmtId="0" fontId="3" fillId="40" borderId="2" xfId="0" applyFont="1" applyFill="1" applyBorder="1" applyAlignment="1" applyProtection="1">
      <alignment horizontal="center"/>
      <protection locked="0"/>
    </xf>
    <xf numFmtId="0" fontId="3" fillId="40" borderId="1" xfId="0" applyFont="1" applyFill="1" applyBorder="1" applyAlignment="1" applyProtection="1">
      <alignment horizontal="center"/>
      <protection locked="0"/>
    </xf>
    <xf numFmtId="0" fontId="3" fillId="57" borderId="23" xfId="0" applyFont="1" applyFill="1" applyBorder="1" applyAlignment="1" applyProtection="1">
      <alignment horizontal="center"/>
      <protection locked="0"/>
    </xf>
    <xf numFmtId="0" fontId="4" fillId="57" borderId="23" xfId="0" applyFont="1" applyFill="1" applyBorder="1" applyAlignment="1" applyProtection="1">
      <alignment horizontal="center" vertical="center"/>
      <protection locked="0"/>
    </xf>
    <xf numFmtId="0" fontId="4" fillId="57" borderId="30" xfId="0" applyFont="1" applyFill="1" applyBorder="1" applyAlignment="1" applyProtection="1">
      <alignment horizontal="center" vertical="center"/>
      <protection locked="0"/>
    </xf>
    <xf numFmtId="0" fontId="3" fillId="57" borderId="2" xfId="0" applyFont="1" applyFill="1" applyBorder="1" applyAlignment="1" applyProtection="1">
      <alignment horizontal="center"/>
      <protection locked="0"/>
    </xf>
    <xf numFmtId="0" fontId="4" fillId="57" borderId="74" xfId="0" applyFont="1" applyFill="1" applyBorder="1" applyAlignment="1" applyProtection="1">
      <alignment horizontal="center" vertical="center"/>
      <protection locked="0"/>
    </xf>
    <xf numFmtId="0" fontId="3" fillId="40" borderId="3" xfId="0" applyFont="1" applyFill="1" applyBorder="1" applyAlignment="1" applyProtection="1">
      <alignment horizontal="center"/>
      <protection locked="0"/>
    </xf>
    <xf numFmtId="0" fontId="4" fillId="40" borderId="29" xfId="0" applyFont="1" applyFill="1" applyBorder="1" applyAlignment="1" applyProtection="1">
      <alignment horizontal="center" vertical="center"/>
      <protection locked="0"/>
    </xf>
    <xf numFmtId="0" fontId="3" fillId="57" borderId="1" xfId="0" applyFont="1" applyFill="1" applyBorder="1" applyAlignment="1" applyProtection="1">
      <alignment horizontal="center"/>
      <protection locked="0"/>
    </xf>
    <xf numFmtId="0" fontId="3" fillId="58" borderId="23" xfId="0" applyFont="1" applyFill="1" applyBorder="1" applyAlignment="1" applyProtection="1">
      <alignment horizontal="center"/>
      <protection locked="0"/>
    </xf>
    <xf numFmtId="0" fontId="4" fillId="58" borderId="23" xfId="0" applyFont="1" applyFill="1" applyBorder="1" applyAlignment="1" applyProtection="1">
      <alignment horizontal="center" vertical="center"/>
      <protection locked="0"/>
    </xf>
    <xf numFmtId="0" fontId="4" fillId="58" borderId="30" xfId="0" applyFont="1" applyFill="1" applyBorder="1" applyAlignment="1" applyProtection="1">
      <alignment horizontal="center" vertical="center"/>
      <protection locked="0"/>
    </xf>
    <xf numFmtId="0" fontId="62" fillId="57" borderId="33" xfId="0" applyFont="1" applyFill="1" applyBorder="1" applyAlignment="1" applyProtection="1">
      <alignment horizontal="center"/>
      <protection locked="0"/>
    </xf>
    <xf numFmtId="0" fontId="62" fillId="57" borderId="74" xfId="0" applyFont="1" applyFill="1" applyBorder="1" applyAlignment="1" applyProtection="1">
      <alignment horizontal="center" vertical="top" wrapText="1"/>
      <protection locked="0"/>
    </xf>
    <xf numFmtId="0" fontId="4" fillId="57" borderId="14" xfId="0" applyFont="1" applyFill="1" applyBorder="1" applyAlignment="1" applyProtection="1">
      <alignment horizontal="center" vertical="center"/>
      <protection locked="0"/>
    </xf>
    <xf numFmtId="0" fontId="4" fillId="57" borderId="13" xfId="0" applyFont="1" applyFill="1" applyBorder="1" applyAlignment="1" applyProtection="1">
      <alignment horizontal="center" vertical="center"/>
      <protection locked="0"/>
    </xf>
    <xf numFmtId="0" fontId="4" fillId="57" borderId="0" xfId="0" applyFont="1" applyFill="1" applyBorder="1" applyAlignment="1" applyProtection="1">
      <alignment horizontal="center" vertical="center"/>
      <protection locked="0"/>
    </xf>
    <xf numFmtId="0" fontId="4" fillId="57" borderId="33" xfId="0" applyFont="1" applyFill="1" applyBorder="1" applyAlignment="1" applyProtection="1">
      <alignment horizontal="center" vertical="center"/>
      <protection locked="0"/>
    </xf>
    <xf numFmtId="0" fontId="4" fillId="57" borderId="2" xfId="0" applyFont="1" applyFill="1" applyBorder="1" applyAlignment="1" applyProtection="1">
      <alignment horizontal="center" vertical="center"/>
      <protection locked="0"/>
    </xf>
    <xf numFmtId="0" fontId="3" fillId="58" borderId="4" xfId="0" applyFont="1" applyFill="1" applyBorder="1" applyAlignment="1" applyProtection="1">
      <alignment horizontal="center"/>
      <protection locked="0"/>
    </xf>
    <xf numFmtId="0" fontId="3" fillId="57" borderId="3" xfId="0" applyFont="1" applyFill="1" applyBorder="1" applyAlignment="1" applyProtection="1">
      <alignment horizontal="center"/>
      <protection locked="0"/>
    </xf>
    <xf numFmtId="0" fontId="4" fillId="57" borderId="25" xfId="0" applyFont="1" applyFill="1" applyBorder="1" applyAlignment="1" applyProtection="1">
      <alignment horizontal="center" vertical="center"/>
      <protection locked="0"/>
    </xf>
    <xf numFmtId="0" fontId="4" fillId="57" borderId="29" xfId="0" applyFont="1" applyFill="1" applyBorder="1" applyAlignment="1" applyProtection="1">
      <alignment horizontal="center" vertical="center"/>
      <protection locked="0"/>
    </xf>
    <xf numFmtId="0" fontId="3" fillId="58" borderId="3" xfId="0" applyFont="1" applyFill="1" applyBorder="1" applyAlignment="1" applyProtection="1">
      <alignment horizontal="center"/>
      <protection locked="0"/>
    </xf>
    <xf numFmtId="0" fontId="4" fillId="58" borderId="25" xfId="0" applyFont="1" applyFill="1" applyBorder="1" applyAlignment="1" applyProtection="1">
      <alignment horizontal="center" vertical="center"/>
      <protection locked="0"/>
    </xf>
    <xf numFmtId="0" fontId="4" fillId="58" borderId="29" xfId="0" applyFont="1" applyFill="1" applyBorder="1" applyAlignment="1" applyProtection="1">
      <alignment horizontal="center" vertical="center"/>
      <protection locked="0"/>
    </xf>
    <xf numFmtId="0" fontId="4" fillId="58" borderId="14" xfId="0" applyFont="1" applyFill="1" applyBorder="1" applyAlignment="1" applyProtection="1">
      <alignment horizontal="center" vertical="center"/>
      <protection locked="0"/>
    </xf>
    <xf numFmtId="0" fontId="26" fillId="59" borderId="23" xfId="0" applyFont="1" applyFill="1" applyBorder="1" applyAlignment="1" applyProtection="1">
      <alignment horizontal="center" vertical="center" wrapText="1"/>
      <protection locked="0"/>
    </xf>
    <xf numFmtId="0" fontId="62" fillId="58" borderId="23" xfId="0" applyFont="1" applyFill="1" applyBorder="1" applyAlignment="1" applyProtection="1">
      <alignment horizontal="center"/>
      <protection locked="0"/>
    </xf>
    <xf numFmtId="0" fontId="62" fillId="58" borderId="30" xfId="0" applyFont="1" applyFill="1" applyBorder="1" applyAlignment="1" applyProtection="1">
      <alignment horizontal="center" vertical="top" wrapText="1"/>
      <protection locked="0"/>
    </xf>
    <xf numFmtId="0" fontId="62" fillId="57" borderId="28" xfId="0" applyFont="1" applyFill="1" applyBorder="1" applyAlignment="1" applyProtection="1">
      <alignment horizontal="center"/>
      <protection locked="0"/>
    </xf>
    <xf numFmtId="0" fontId="62" fillId="57" borderId="29" xfId="0" applyFont="1" applyFill="1" applyBorder="1" applyAlignment="1" applyProtection="1">
      <alignment horizontal="center" vertical="top" wrapText="1"/>
      <protection locked="0"/>
    </xf>
    <xf numFmtId="0" fontId="62" fillId="58" borderId="28" xfId="0" applyFont="1" applyFill="1" applyBorder="1" applyAlignment="1" applyProtection="1">
      <alignment horizontal="center"/>
      <protection locked="0"/>
    </xf>
    <xf numFmtId="0" fontId="62" fillId="58" borderId="29" xfId="0" applyFont="1" applyFill="1" applyBorder="1" applyAlignment="1" applyProtection="1">
      <alignment horizontal="center" vertical="top" wrapText="1"/>
      <protection locked="0"/>
    </xf>
    <xf numFmtId="0" fontId="4" fillId="58" borderId="15" xfId="0" applyFont="1" applyFill="1" applyBorder="1" applyAlignment="1" applyProtection="1">
      <alignment horizontal="center" vertical="center"/>
      <protection locked="0"/>
    </xf>
    <xf numFmtId="0" fontId="4" fillId="58" borderId="11" xfId="0" applyFont="1" applyFill="1" applyBorder="1" applyAlignment="1" applyProtection="1">
      <alignment horizontal="center" vertical="center"/>
      <protection locked="0"/>
    </xf>
    <xf numFmtId="0" fontId="26" fillId="59" borderId="30" xfId="0" applyFont="1" applyFill="1" applyBorder="1" applyAlignment="1" applyProtection="1">
      <alignment horizontal="center" vertical="center" wrapText="1"/>
      <protection locked="0"/>
    </xf>
    <xf numFmtId="0" fontId="4" fillId="57" borderId="28" xfId="0" applyFont="1" applyFill="1" applyBorder="1" applyAlignment="1" applyProtection="1">
      <alignment horizontal="center" vertical="center"/>
      <protection locked="0"/>
    </xf>
    <xf numFmtId="0" fontId="4" fillId="58" borderId="28" xfId="0" applyFont="1" applyFill="1" applyBorder="1" applyAlignment="1" applyProtection="1">
      <alignment horizontal="center" vertical="center"/>
      <protection locked="0"/>
    </xf>
    <xf numFmtId="0" fontId="4" fillId="58" borderId="3" xfId="0" applyFont="1" applyFill="1" applyBorder="1" applyAlignment="1" applyProtection="1">
      <alignment horizontal="center" vertical="center"/>
      <protection locked="0"/>
    </xf>
    <xf numFmtId="0" fontId="26" fillId="59" borderId="44" xfId="0" applyFont="1" applyFill="1" applyBorder="1" applyAlignment="1" applyProtection="1">
      <alignment horizontal="center" vertical="center" wrapText="1"/>
      <protection locked="0"/>
    </xf>
    <xf numFmtId="0" fontId="41" fillId="27" borderId="73" xfId="0" applyFont="1" applyFill="1" applyBorder="1" applyAlignment="1" applyProtection="1">
      <alignment vertical="center"/>
    </xf>
    <xf numFmtId="0" fontId="41" fillId="27" borderId="73" xfId="0" applyFont="1" applyFill="1" applyBorder="1" applyAlignment="1" applyProtection="1">
      <alignment horizontal="right" vertical="center"/>
    </xf>
    <xf numFmtId="0" fontId="70" fillId="61" borderId="73" xfId="0" applyFont="1" applyFill="1" applyBorder="1" applyAlignment="1" applyProtection="1">
      <alignment horizontal="right" vertical="center"/>
    </xf>
    <xf numFmtId="0" fontId="41" fillId="42" borderId="97" xfId="0" applyFont="1" applyFill="1" applyBorder="1" applyAlignment="1" applyProtection="1">
      <alignment vertical="center"/>
    </xf>
    <xf numFmtId="0" fontId="41" fillId="42" borderId="97" xfId="0" applyFont="1" applyFill="1" applyBorder="1" applyAlignment="1" applyProtection="1">
      <alignment horizontal="right" vertical="center"/>
    </xf>
    <xf numFmtId="0" fontId="43" fillId="42" borderId="66" xfId="0" applyFont="1" applyFill="1" applyBorder="1" applyAlignment="1" applyProtection="1">
      <alignment horizontal="center" vertical="center"/>
    </xf>
    <xf numFmtId="0" fontId="71" fillId="61" borderId="63" xfId="0" applyFont="1" applyFill="1" applyBorder="1" applyAlignment="1" applyProtection="1">
      <alignment horizontal="center" vertical="center"/>
    </xf>
    <xf numFmtId="0" fontId="71" fillId="61" borderId="35" xfId="0" applyFont="1" applyFill="1" applyBorder="1" applyAlignment="1" applyProtection="1">
      <alignment horizontal="center" vertical="center"/>
    </xf>
    <xf numFmtId="0" fontId="1" fillId="8" borderId="88" xfId="0" applyFont="1" applyFill="1" applyBorder="1" applyAlignment="1" applyProtection="1">
      <alignment horizontal="center" vertical="center"/>
    </xf>
    <xf numFmtId="0" fontId="1" fillId="8" borderId="91" xfId="0" applyFont="1" applyFill="1" applyBorder="1" applyAlignment="1" applyProtection="1">
      <alignment horizontal="center" vertical="center"/>
    </xf>
    <xf numFmtId="0" fontId="42" fillId="60" borderId="97" xfId="0" applyFont="1" applyFill="1" applyBorder="1" applyAlignment="1" applyProtection="1">
      <alignment horizontal="center" vertical="center"/>
    </xf>
    <xf numFmtId="0" fontId="7" fillId="27" borderId="99" xfId="0" applyFont="1" applyFill="1" applyBorder="1" applyAlignment="1" applyProtection="1">
      <alignment horizontal="center" vertical="center"/>
    </xf>
    <xf numFmtId="0" fontId="7" fillId="4" borderId="100" xfId="0" applyFont="1" applyFill="1" applyBorder="1" applyAlignment="1" applyProtection="1">
      <alignment horizontal="center" vertical="center"/>
    </xf>
    <xf numFmtId="0" fontId="7" fillId="34" borderId="100" xfId="0" applyFont="1" applyFill="1" applyBorder="1" applyAlignment="1" applyProtection="1">
      <alignment horizontal="center" vertical="center"/>
    </xf>
    <xf numFmtId="0" fontId="7" fillId="42" borderId="101" xfId="0" applyFont="1" applyFill="1" applyBorder="1" applyAlignment="1" applyProtection="1">
      <alignment horizontal="center" vertical="center"/>
    </xf>
    <xf numFmtId="0" fontId="67" fillId="61" borderId="102" xfId="0" applyFont="1" applyFill="1" applyBorder="1" applyAlignment="1" applyProtection="1">
      <alignment horizontal="center" vertical="center" wrapText="1"/>
    </xf>
    <xf numFmtId="0" fontId="8" fillId="60" borderId="101" xfId="0" applyFont="1" applyFill="1" applyBorder="1" applyAlignment="1" applyProtection="1">
      <alignment horizontal="center" vertical="center" wrapText="1"/>
    </xf>
    <xf numFmtId="0" fontId="47" fillId="45" borderId="99" xfId="0" applyFont="1" applyFill="1" applyBorder="1" applyAlignment="1" applyProtection="1">
      <alignment horizontal="center" vertical="center" wrapText="1"/>
    </xf>
    <xf numFmtId="0" fontId="41" fillId="56" borderId="103" xfId="0" applyFont="1" applyFill="1" applyBorder="1" applyAlignment="1" applyProtection="1">
      <alignment horizontal="center" vertical="center"/>
    </xf>
    <xf numFmtId="0" fontId="41" fillId="4" borderId="103" xfId="0" applyFont="1" applyFill="1" applyBorder="1" applyAlignment="1" applyProtection="1">
      <alignment horizontal="center" vertical="center"/>
    </xf>
    <xf numFmtId="0" fontId="41" fillId="34" borderId="103" xfId="0" applyFont="1" applyFill="1" applyBorder="1" applyAlignment="1" applyProtection="1">
      <alignment horizontal="center" vertical="center"/>
    </xf>
    <xf numFmtId="0" fontId="41" fillId="42" borderId="101" xfId="0" applyFont="1" applyFill="1" applyBorder="1" applyAlignment="1" applyProtection="1">
      <alignment horizontal="center" vertical="center"/>
    </xf>
    <xf numFmtId="0" fontId="70" fillId="61" borderId="102" xfId="0" applyFont="1" applyFill="1" applyBorder="1" applyAlignment="1" applyProtection="1">
      <alignment horizontal="center" vertical="center"/>
    </xf>
    <xf numFmtId="0" fontId="42" fillId="60" borderId="101" xfId="0" applyFont="1" applyFill="1" applyBorder="1" applyAlignment="1" applyProtection="1">
      <alignment horizontal="center" vertical="center"/>
    </xf>
    <xf numFmtId="0" fontId="47" fillId="45" borderId="104" xfId="0" applyFont="1" applyFill="1" applyBorder="1" applyAlignment="1" applyProtection="1">
      <alignment horizontal="center" vertical="center" wrapText="1"/>
    </xf>
    <xf numFmtId="0" fontId="41" fillId="56" borderId="105" xfId="0" applyFont="1" applyFill="1" applyBorder="1" applyAlignment="1" applyProtection="1">
      <alignment horizontal="center" vertical="center"/>
    </xf>
    <xf numFmtId="0" fontId="41" fillId="34" borderId="105" xfId="0" applyFont="1" applyFill="1" applyBorder="1" applyAlignment="1" applyProtection="1">
      <alignment horizontal="center" vertical="center"/>
    </xf>
    <xf numFmtId="0" fontId="42" fillId="60" borderId="106" xfId="0" applyFont="1" applyFill="1" applyBorder="1" applyAlignment="1" applyProtection="1">
      <alignment horizontal="center" vertical="center"/>
    </xf>
    <xf numFmtId="0" fontId="41" fillId="42" borderId="84" xfId="0" applyFont="1" applyFill="1" applyBorder="1" applyAlignment="1" applyProtection="1">
      <alignment horizontal="center" vertical="center"/>
    </xf>
    <xf numFmtId="0" fontId="70" fillId="61" borderId="108" xfId="0" applyFont="1" applyFill="1" applyBorder="1" applyAlignment="1" applyProtection="1">
      <alignment horizontal="center" vertical="center"/>
    </xf>
    <xf numFmtId="0" fontId="7" fillId="4" borderId="111" xfId="0" applyFont="1" applyFill="1" applyBorder="1" applyAlignment="1" applyProtection="1">
      <alignment horizontal="center" vertical="center"/>
    </xf>
    <xf numFmtId="0" fontId="7" fillId="34" borderId="111" xfId="0" applyFont="1" applyFill="1" applyBorder="1" applyAlignment="1" applyProtection="1">
      <alignment horizontal="center" vertical="center"/>
    </xf>
    <xf numFmtId="0" fontId="7" fillId="42" borderId="111" xfId="0" applyFont="1" applyFill="1" applyBorder="1" applyAlignment="1" applyProtection="1">
      <alignment horizontal="center" vertical="center"/>
    </xf>
    <xf numFmtId="0" fontId="67" fillId="61" borderId="104" xfId="0" applyFont="1" applyFill="1" applyBorder="1" applyAlignment="1" applyProtection="1">
      <alignment horizontal="center" vertical="center" wrapText="1"/>
    </xf>
    <xf numFmtId="0" fontId="8" fillId="60" borderId="106" xfId="0" applyFont="1" applyFill="1" applyBorder="1" applyAlignment="1" applyProtection="1">
      <alignment horizontal="center" vertical="center" wrapText="1"/>
    </xf>
    <xf numFmtId="0" fontId="7" fillId="27" borderId="88" xfId="0" applyFont="1" applyFill="1" applyBorder="1" applyAlignment="1" applyProtection="1">
      <alignment horizontal="center" vertical="center"/>
    </xf>
    <xf numFmtId="0" fontId="41" fillId="4" borderId="112" xfId="0" applyFont="1" applyFill="1" applyBorder="1" applyAlignment="1" applyProtection="1">
      <alignment horizontal="center" vertical="center"/>
    </xf>
    <xf numFmtId="0" fontId="41" fillId="34" borderId="112" xfId="0" applyFont="1" applyFill="1" applyBorder="1" applyAlignment="1" applyProtection="1">
      <alignment horizontal="center" vertical="center"/>
    </xf>
    <xf numFmtId="0" fontId="41" fillId="27" borderId="113" xfId="0" applyFont="1" applyFill="1" applyBorder="1" applyAlignment="1" applyProtection="1">
      <alignment horizontal="center" vertical="center"/>
    </xf>
    <xf numFmtId="0" fontId="41" fillId="27" borderId="108" xfId="0" applyFont="1" applyFill="1" applyBorder="1" applyAlignment="1" applyProtection="1">
      <alignment horizontal="right" vertical="center"/>
    </xf>
    <xf numFmtId="0" fontId="41" fillId="27" borderId="108" xfId="0" applyFont="1" applyFill="1" applyBorder="1" applyAlignment="1" applyProtection="1">
      <alignment horizontal="center" vertical="center"/>
    </xf>
    <xf numFmtId="0" fontId="41" fillId="27" borderId="104" xfId="0" applyFont="1" applyFill="1" applyBorder="1" applyAlignment="1" applyProtection="1">
      <alignment horizontal="center" vertical="center"/>
    </xf>
    <xf numFmtId="0" fontId="43" fillId="42" borderId="106" xfId="0" applyFont="1" applyFill="1" applyBorder="1" applyAlignment="1" applyProtection="1">
      <alignment horizontal="center" vertical="center"/>
    </xf>
    <xf numFmtId="0" fontId="43" fillId="27" borderId="111" xfId="0" applyFont="1" applyFill="1" applyBorder="1" applyAlignment="1" applyProtection="1">
      <alignment horizontal="center" vertical="center"/>
    </xf>
    <xf numFmtId="0" fontId="71" fillId="61" borderId="114" xfId="0" applyFont="1" applyFill="1" applyBorder="1" applyAlignment="1" applyProtection="1">
      <alignment horizontal="center" vertical="center"/>
    </xf>
    <xf numFmtId="0" fontId="42" fillId="60" borderId="115" xfId="0" applyFont="1" applyFill="1" applyBorder="1" applyAlignment="1" applyProtection="1">
      <alignment horizontal="center" vertical="center"/>
    </xf>
    <xf numFmtId="0" fontId="42" fillId="60" borderId="97" xfId="0" applyFont="1" applyFill="1" applyBorder="1" applyAlignment="1" applyProtection="1">
      <alignment horizontal="right" vertical="center"/>
    </xf>
    <xf numFmtId="0" fontId="1" fillId="8" borderId="96" xfId="0" applyFont="1" applyFill="1" applyBorder="1" applyAlignment="1" applyProtection="1">
      <alignment horizontal="center" vertical="center"/>
    </xf>
    <xf numFmtId="0" fontId="12" fillId="27" borderId="88" xfId="0" applyFont="1" applyFill="1" applyBorder="1" applyAlignment="1" applyProtection="1">
      <alignment horizontal="center" vertical="center"/>
    </xf>
    <xf numFmtId="0" fontId="12" fillId="4" borderId="111" xfId="0" applyFont="1" applyFill="1" applyBorder="1" applyAlignment="1" applyProtection="1">
      <alignment horizontal="center" vertical="center"/>
    </xf>
    <xf numFmtId="0" fontId="12" fillId="34" borderId="111" xfId="0" applyFont="1" applyFill="1" applyBorder="1" applyAlignment="1" applyProtection="1">
      <alignment horizontal="center" vertical="center"/>
    </xf>
    <xf numFmtId="0" fontId="12" fillId="42" borderId="106" xfId="0" applyFont="1" applyFill="1" applyBorder="1" applyAlignment="1" applyProtection="1">
      <alignment horizontal="center" vertical="center"/>
    </xf>
    <xf numFmtId="0" fontId="71" fillId="61" borderId="88" xfId="0" applyFont="1" applyFill="1" applyBorder="1" applyAlignment="1" applyProtection="1">
      <alignment horizontal="center" vertical="center"/>
    </xf>
    <xf numFmtId="0" fontId="11" fillId="8" borderId="88" xfId="0" applyFont="1" applyFill="1" applyBorder="1" applyAlignment="1" applyProtection="1">
      <alignment horizontal="center" vertical="center"/>
    </xf>
    <xf numFmtId="0" fontId="13" fillId="60" borderId="101" xfId="0" applyFont="1" applyFill="1" applyBorder="1" applyAlignment="1" applyProtection="1">
      <alignment horizontal="center" vertical="center"/>
    </xf>
    <xf numFmtId="0" fontId="44" fillId="60" borderId="66" xfId="0" applyFont="1" applyFill="1" applyBorder="1" applyAlignment="1" applyProtection="1">
      <alignment horizontal="center" vertical="center"/>
    </xf>
    <xf numFmtId="0" fontId="44" fillId="60" borderId="64" xfId="0" applyFont="1" applyFill="1" applyBorder="1" applyAlignment="1" applyProtection="1">
      <alignment horizontal="center" vertical="center"/>
    </xf>
    <xf numFmtId="0" fontId="43" fillId="4" borderId="111" xfId="0" applyFont="1" applyFill="1" applyBorder="1" applyAlignment="1" applyProtection="1">
      <alignment horizontal="center" vertical="center"/>
    </xf>
    <xf numFmtId="0" fontId="43" fillId="34" borderId="111" xfId="0" applyFont="1" applyFill="1" applyBorder="1" applyAlignment="1" applyProtection="1">
      <alignment horizontal="center" vertical="center"/>
    </xf>
    <xf numFmtId="0" fontId="36" fillId="6" borderId="117" xfId="0" applyFont="1" applyFill="1" applyBorder="1" applyAlignment="1" applyProtection="1">
      <alignment horizontal="center" vertical="center" wrapText="1"/>
    </xf>
    <xf numFmtId="0" fontId="43" fillId="27" borderId="118" xfId="0" applyFont="1" applyFill="1" applyBorder="1" applyAlignment="1" applyProtection="1">
      <alignment horizontal="center" vertical="center"/>
    </xf>
    <xf numFmtId="0" fontId="43" fillId="4" borderId="118" xfId="0" applyFont="1" applyFill="1" applyBorder="1" applyAlignment="1" applyProtection="1">
      <alignment horizontal="center" vertical="center"/>
    </xf>
    <xf numFmtId="0" fontId="43" fillId="34" borderId="118" xfId="0" applyFont="1" applyFill="1" applyBorder="1" applyAlignment="1" applyProtection="1">
      <alignment horizontal="center" vertical="center"/>
    </xf>
    <xf numFmtId="0" fontId="43" fillId="42" borderId="116" xfId="0" applyFont="1" applyFill="1" applyBorder="1" applyAlignment="1" applyProtection="1">
      <alignment horizontal="center" vertical="center"/>
    </xf>
    <xf numFmtId="0" fontId="71" fillId="61" borderId="119" xfId="0" applyFont="1" applyFill="1" applyBorder="1" applyAlignment="1" applyProtection="1">
      <alignment horizontal="center" vertical="center"/>
    </xf>
    <xf numFmtId="0" fontId="44" fillId="60" borderId="116" xfId="0" applyFont="1" applyFill="1" applyBorder="1" applyAlignment="1" applyProtection="1">
      <alignment horizontal="center" vertical="center"/>
    </xf>
    <xf numFmtId="0" fontId="36" fillId="6" borderId="88" xfId="0" applyFont="1" applyFill="1" applyBorder="1" applyAlignment="1" applyProtection="1">
      <alignment horizontal="center" vertical="center" wrapText="1"/>
    </xf>
    <xf numFmtId="0" fontId="44" fillId="60" borderId="106" xfId="0" applyFont="1" applyFill="1" applyBorder="1" applyAlignment="1" applyProtection="1">
      <alignment horizontal="center" vertical="center"/>
    </xf>
    <xf numFmtId="0" fontId="36" fillId="6" borderId="120" xfId="0" applyFont="1" applyFill="1" applyBorder="1" applyAlignment="1" applyProtection="1">
      <alignment horizontal="center" vertical="center" wrapText="1"/>
    </xf>
    <xf numFmtId="0" fontId="43" fillId="27" borderId="22" xfId="0" applyFont="1" applyFill="1" applyBorder="1" applyAlignment="1" applyProtection="1">
      <alignment horizontal="center" vertical="center"/>
    </xf>
    <xf numFmtId="0" fontId="43" fillId="4" borderId="22" xfId="0" applyFont="1" applyFill="1" applyBorder="1" applyAlignment="1" applyProtection="1">
      <alignment horizontal="center" vertical="center"/>
    </xf>
    <xf numFmtId="0" fontId="43" fillId="34" borderId="22" xfId="0" applyFont="1" applyFill="1" applyBorder="1" applyAlignment="1" applyProtection="1">
      <alignment horizontal="center" vertical="center"/>
    </xf>
    <xf numFmtId="0" fontId="43" fillId="42" borderId="64" xfId="0" applyFont="1" applyFill="1" applyBorder="1" applyAlignment="1" applyProtection="1">
      <alignment horizontal="center" vertical="center"/>
    </xf>
    <xf numFmtId="0" fontId="36" fillId="6" borderId="121" xfId="0" applyFont="1" applyFill="1" applyBorder="1" applyAlignment="1" applyProtection="1">
      <alignment horizontal="center" vertical="center" wrapText="1"/>
    </xf>
    <xf numFmtId="0" fontId="43" fillId="27" borderId="50" xfId="0" applyFont="1" applyFill="1" applyBorder="1" applyAlignment="1" applyProtection="1">
      <alignment horizontal="center" vertical="center"/>
    </xf>
    <xf numFmtId="0" fontId="36" fillId="6" borderId="117" xfId="0" applyFont="1" applyFill="1" applyBorder="1" applyAlignment="1" applyProtection="1">
      <alignment horizontal="center" vertical="center"/>
    </xf>
    <xf numFmtId="0" fontId="71" fillId="61" borderId="122" xfId="0" applyFont="1" applyFill="1" applyBorder="1" applyAlignment="1" applyProtection="1">
      <alignment horizontal="center" vertical="center"/>
    </xf>
    <xf numFmtId="0" fontId="36" fillId="6" borderId="88" xfId="0" applyFont="1" applyFill="1" applyBorder="1" applyAlignment="1" applyProtection="1">
      <alignment horizontal="center" vertical="center"/>
    </xf>
    <xf numFmtId="0" fontId="71" fillId="61" borderId="107" xfId="0" applyFont="1" applyFill="1" applyBorder="1" applyAlignment="1" applyProtection="1">
      <alignment horizontal="center" vertical="center"/>
    </xf>
    <xf numFmtId="0" fontId="36" fillId="6" borderId="121" xfId="0" applyFont="1" applyFill="1" applyBorder="1" applyAlignment="1" applyProtection="1">
      <alignment horizontal="center" vertical="center"/>
    </xf>
    <xf numFmtId="0" fontId="49" fillId="27" borderId="5" xfId="0" applyFont="1" applyFill="1" applyBorder="1" applyAlignment="1" applyProtection="1">
      <alignment horizontal="center" vertical="center"/>
    </xf>
    <xf numFmtId="0" fontId="49" fillId="4" borderId="5" xfId="0" applyFont="1" applyFill="1" applyBorder="1" applyAlignment="1" applyProtection="1">
      <alignment horizontal="center" vertical="center"/>
    </xf>
    <xf numFmtId="0" fontId="49" fillId="34" borderId="5" xfId="0" applyFont="1" applyFill="1" applyBorder="1" applyAlignment="1" applyProtection="1">
      <alignment horizontal="center" vertical="center"/>
    </xf>
    <xf numFmtId="0" fontId="49" fillId="42" borderId="66" xfId="0" applyFont="1" applyFill="1" applyBorder="1" applyAlignment="1" applyProtection="1">
      <alignment horizontal="center" vertical="center"/>
    </xf>
    <xf numFmtId="0" fontId="71" fillId="61" borderId="60" xfId="0" applyFont="1" applyFill="1" applyBorder="1" applyAlignment="1" applyProtection="1">
      <alignment horizontal="center" vertical="center"/>
    </xf>
    <xf numFmtId="0" fontId="7" fillId="52" borderId="111" xfId="0" applyFont="1" applyFill="1" applyBorder="1" applyAlignment="1" applyProtection="1">
      <alignment horizontal="center" vertical="center"/>
    </xf>
    <xf numFmtId="0" fontId="7" fillId="42" borderId="106" xfId="0" applyFont="1" applyFill="1" applyBorder="1" applyAlignment="1" applyProtection="1">
      <alignment horizontal="center" vertical="center"/>
    </xf>
    <xf numFmtId="0" fontId="45" fillId="6" borderId="60" xfId="0" applyFont="1" applyFill="1" applyBorder="1" applyAlignment="1" applyProtection="1">
      <alignment horizontal="center" vertical="center" wrapText="1"/>
    </xf>
    <xf numFmtId="0" fontId="41" fillId="27" borderId="99" xfId="0" applyFont="1" applyFill="1" applyBorder="1" applyAlignment="1" applyProtection="1">
      <alignment horizontal="center" vertical="center"/>
    </xf>
    <xf numFmtId="0" fontId="41" fillId="52" borderId="103" xfId="0" applyFont="1" applyFill="1" applyBorder="1" applyAlignment="1" applyProtection="1">
      <alignment horizontal="center" vertical="center"/>
    </xf>
    <xf numFmtId="0" fontId="46" fillId="60" borderId="101" xfId="0" applyFont="1" applyFill="1" applyBorder="1" applyAlignment="1" applyProtection="1">
      <alignment horizontal="center" vertical="center"/>
    </xf>
    <xf numFmtId="0" fontId="47" fillId="7" borderId="104" xfId="0" applyFont="1" applyFill="1" applyBorder="1" applyAlignment="1" applyProtection="1">
      <alignment horizontal="center" vertical="center" wrapText="1"/>
    </xf>
    <xf numFmtId="0" fontId="49" fillId="28" borderId="105" xfId="0" applyFont="1" applyFill="1" applyBorder="1" applyAlignment="1" applyProtection="1">
      <alignment horizontal="center" vertical="center"/>
    </xf>
    <xf numFmtId="0" fontId="49" fillId="23" borderId="105" xfId="0" applyFont="1" applyFill="1" applyBorder="1" applyAlignment="1" applyProtection="1">
      <alignment horizontal="center" vertical="center"/>
    </xf>
    <xf numFmtId="0" fontId="49" fillId="53" borderId="105" xfId="0" applyFont="1" applyFill="1" applyBorder="1" applyAlignment="1" applyProtection="1">
      <alignment horizontal="center" vertical="center"/>
    </xf>
    <xf numFmtId="0" fontId="49" fillId="54" borderId="106" xfId="0" applyFont="1" applyFill="1" applyBorder="1" applyAlignment="1" applyProtection="1">
      <alignment horizontal="center" vertical="center"/>
    </xf>
    <xf numFmtId="0" fontId="45" fillId="6" borderId="109" xfId="0" applyFont="1" applyFill="1" applyBorder="1" applyAlignment="1" applyProtection="1">
      <alignment horizontal="center" vertical="center" wrapText="1"/>
    </xf>
    <xf numFmtId="0" fontId="49" fillId="27" borderId="110" xfId="0" applyFont="1" applyFill="1" applyBorder="1" applyAlignment="1" applyProtection="1">
      <alignment horizontal="center" vertical="center"/>
    </xf>
    <xf numFmtId="0" fontId="49" fillId="4" borderId="110" xfId="0" applyFont="1" applyFill="1" applyBorder="1" applyAlignment="1" applyProtection="1">
      <alignment horizontal="center" vertical="center"/>
    </xf>
    <xf numFmtId="0" fontId="49" fillId="34" borderId="110" xfId="0" applyFont="1" applyFill="1" applyBorder="1" applyAlignment="1" applyProtection="1">
      <alignment horizontal="center" vertical="center"/>
    </xf>
    <xf numFmtId="0" fontId="49" fillId="42" borderId="98" xfId="0" applyFont="1" applyFill="1" applyBorder="1" applyAlignment="1" applyProtection="1">
      <alignment horizontal="center" vertical="center"/>
    </xf>
    <xf numFmtId="0" fontId="36" fillId="6" borderId="60" xfId="0" applyFont="1" applyFill="1" applyBorder="1" applyAlignment="1" applyProtection="1">
      <alignment horizontal="center" vertical="center" wrapText="1"/>
    </xf>
    <xf numFmtId="0" fontId="36" fillId="6" borderId="109" xfId="0" applyFont="1" applyFill="1" applyBorder="1" applyAlignment="1" applyProtection="1">
      <alignment horizontal="center" vertical="center"/>
    </xf>
    <xf numFmtId="0" fontId="51" fillId="60" borderId="66" xfId="0" applyFont="1" applyFill="1" applyBorder="1" applyAlignment="1" applyProtection="1">
      <alignment horizontal="center" vertical="center"/>
    </xf>
    <xf numFmtId="0" fontId="51" fillId="60" borderId="98" xfId="0" applyFont="1" applyFill="1" applyBorder="1" applyAlignment="1" applyProtection="1">
      <alignment horizontal="center" vertical="center"/>
    </xf>
    <xf numFmtId="0" fontId="47" fillId="7" borderId="99" xfId="0" applyFont="1" applyFill="1" applyBorder="1" applyAlignment="1" applyProtection="1">
      <alignment horizontal="center" vertical="center" wrapText="1"/>
    </xf>
    <xf numFmtId="0" fontId="49" fillId="28" borderId="103" xfId="0" applyFont="1" applyFill="1" applyBorder="1" applyAlignment="1" applyProtection="1">
      <alignment horizontal="center" vertical="center"/>
    </xf>
    <xf numFmtId="0" fontId="49" fillId="23" borderId="103" xfId="0" applyFont="1" applyFill="1" applyBorder="1" applyAlignment="1" applyProtection="1">
      <alignment horizontal="center" vertical="center"/>
    </xf>
    <xf numFmtId="0" fontId="49" fillId="53" borderId="103" xfId="0" applyFont="1" applyFill="1" applyBorder="1" applyAlignment="1" applyProtection="1">
      <alignment horizontal="center" vertical="center"/>
    </xf>
    <xf numFmtId="0" fontId="49" fillId="54" borderId="101" xfId="0" applyFont="1" applyFill="1" applyBorder="1" applyAlignment="1" applyProtection="1">
      <alignment horizontal="center" vertical="center"/>
    </xf>
    <xf numFmtId="0" fontId="71" fillId="62" borderId="102" xfId="0" applyFont="1" applyFill="1" applyBorder="1" applyAlignment="1" applyProtection="1">
      <alignment horizontal="center" vertical="center"/>
    </xf>
    <xf numFmtId="0" fontId="51" fillId="63" borderId="101" xfId="0" applyFont="1" applyFill="1" applyBorder="1" applyAlignment="1" applyProtection="1">
      <alignment horizontal="center" vertical="center"/>
    </xf>
    <xf numFmtId="0" fontId="71" fillId="62" borderId="107" xfId="0" applyFont="1" applyFill="1" applyBorder="1" applyAlignment="1" applyProtection="1">
      <alignment horizontal="center" vertical="center"/>
    </xf>
    <xf numFmtId="0" fontId="51" fillId="63" borderId="106" xfId="0" applyFont="1" applyFill="1" applyBorder="1" applyAlignment="1" applyProtection="1">
      <alignment horizontal="center" vertical="center"/>
    </xf>
    <xf numFmtId="0" fontId="48" fillId="7" borderId="104" xfId="0" applyFont="1" applyFill="1" applyBorder="1" applyAlignment="1" applyProtection="1">
      <alignment horizontal="center" vertical="center" wrapText="1"/>
    </xf>
    <xf numFmtId="0" fontId="48" fillId="7" borderId="99" xfId="0" applyFont="1" applyFill="1" applyBorder="1" applyAlignment="1" applyProtection="1">
      <alignment horizontal="center" vertical="center" wrapText="1"/>
    </xf>
    <xf numFmtId="0" fontId="62" fillId="20" borderId="24" xfId="0" applyFont="1" applyFill="1" applyBorder="1" applyAlignment="1" applyProtection="1">
      <alignment horizontal="center" vertical="center"/>
      <protection locked="0"/>
    </xf>
    <xf numFmtId="0" fontId="62" fillId="20" borderId="26" xfId="0"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wrapText="1"/>
      <protection locked="0"/>
    </xf>
    <xf numFmtId="0" fontId="26" fillId="13" borderId="39" xfId="0" applyFont="1" applyFill="1" applyBorder="1" applyAlignment="1" applyProtection="1">
      <alignment horizontal="center" vertical="center" wrapText="1"/>
      <protection locked="0"/>
    </xf>
    <xf numFmtId="0" fontId="26" fillId="13" borderId="31" xfId="0" applyFont="1" applyFill="1" applyBorder="1" applyAlignment="1" applyProtection="1">
      <alignment horizontal="center" vertical="center" wrapText="1"/>
      <protection locked="0"/>
    </xf>
    <xf numFmtId="0" fontId="26" fillId="11" borderId="31" xfId="0" applyFont="1" applyFill="1" applyBorder="1" applyAlignment="1" applyProtection="1">
      <alignment horizontal="center" vertical="center" wrapText="1"/>
      <protection locked="0"/>
    </xf>
    <xf numFmtId="0" fontId="26" fillId="11" borderId="29" xfId="0" applyFont="1" applyFill="1" applyBorder="1" applyAlignment="1" applyProtection="1">
      <alignment horizontal="center" vertical="center" wrapText="1"/>
      <protection locked="0"/>
    </xf>
    <xf numFmtId="0" fontId="26" fillId="12" borderId="39" xfId="0" applyFont="1" applyFill="1" applyBorder="1" applyAlignment="1" applyProtection="1">
      <alignment horizontal="center" vertical="center" wrapText="1"/>
      <protection locked="0"/>
    </xf>
    <xf numFmtId="0" fontId="26" fillId="12" borderId="31" xfId="0" applyFont="1" applyFill="1" applyBorder="1" applyAlignment="1" applyProtection="1">
      <alignment horizontal="center" vertical="center" wrapText="1"/>
      <protection locked="0"/>
    </xf>
    <xf numFmtId="0" fontId="26" fillId="11" borderId="39" xfId="0" applyFont="1" applyFill="1" applyBorder="1" applyAlignment="1" applyProtection="1">
      <alignment horizontal="center" vertical="center" wrapText="1"/>
      <protection locked="0"/>
    </xf>
    <xf numFmtId="0" fontId="57" fillId="25" borderId="73" xfId="0" applyFont="1" applyFill="1" applyBorder="1" applyAlignment="1" applyProtection="1">
      <alignment horizontal="center" vertical="center"/>
    </xf>
    <xf numFmtId="0" fontId="2" fillId="13" borderId="0" xfId="0" applyFont="1" applyFill="1" applyBorder="1" applyAlignment="1" applyProtection="1">
      <alignment horizontal="left" vertical="center"/>
      <protection locked="0"/>
    </xf>
    <xf numFmtId="0" fontId="57" fillId="41" borderId="73" xfId="0" applyFont="1" applyFill="1" applyBorder="1" applyAlignment="1" applyProtection="1">
      <alignment horizontal="center" vertical="center"/>
    </xf>
    <xf numFmtId="0" fontId="56" fillId="25" borderId="0" xfId="0" applyFont="1" applyFill="1" applyBorder="1" applyAlignment="1" applyProtection="1">
      <alignment horizontal="center" vertical="center"/>
    </xf>
    <xf numFmtId="0" fontId="26" fillId="25" borderId="73" xfId="0" applyFont="1" applyFill="1" applyBorder="1" applyAlignment="1" applyProtection="1">
      <alignment horizontal="center" vertical="center"/>
      <protection locked="0"/>
    </xf>
    <xf numFmtId="0" fontId="56" fillId="25" borderId="73" xfId="0" applyFont="1" applyFill="1" applyBorder="1" applyAlignment="1" applyProtection="1">
      <alignment horizontal="center" vertical="center"/>
    </xf>
    <xf numFmtId="0" fontId="62" fillId="20" borderId="11" xfId="0" applyFont="1" applyFill="1" applyBorder="1" applyAlignment="1" applyProtection="1">
      <alignment horizontal="center" vertical="center" wrapText="1"/>
      <protection locked="0"/>
    </xf>
    <xf numFmtId="0" fontId="62" fillId="20" borderId="12" xfId="0" applyFont="1" applyFill="1" applyBorder="1" applyAlignment="1" applyProtection="1">
      <alignment horizontal="center" vertical="center" wrapText="1"/>
      <protection locked="0"/>
    </xf>
    <xf numFmtId="0" fontId="62" fillId="20" borderId="71" xfId="0" applyFont="1" applyFill="1" applyBorder="1" applyAlignment="1" applyProtection="1">
      <alignment horizontal="center" vertical="center" wrapText="1"/>
      <protection locked="0"/>
    </xf>
    <xf numFmtId="0" fontId="62" fillId="46" borderId="40" xfId="0" applyFont="1" applyFill="1" applyBorder="1" applyAlignment="1" applyProtection="1">
      <alignment horizontal="center" vertical="center"/>
      <protection locked="0"/>
    </xf>
    <xf numFmtId="0" fontId="56" fillId="46" borderId="13" xfId="0" applyFont="1" applyFill="1" applyBorder="1" applyAlignment="1" applyProtection="1">
      <alignment horizontal="center" vertical="center"/>
    </xf>
    <xf numFmtId="0" fontId="56" fillId="46" borderId="75" xfId="0" applyFont="1" applyFill="1" applyBorder="1" applyAlignment="1" applyProtection="1">
      <alignment horizontal="center" vertical="center"/>
    </xf>
    <xf numFmtId="0" fontId="56" fillId="46" borderId="15" xfId="0" applyFont="1" applyFill="1" applyBorder="1" applyAlignment="1" applyProtection="1">
      <alignment horizontal="center" vertical="center"/>
    </xf>
    <xf numFmtId="0" fontId="62" fillId="20" borderId="26" xfId="0" applyFont="1" applyFill="1" applyBorder="1" applyAlignment="1" applyProtection="1">
      <alignment horizontal="center"/>
      <protection locked="0"/>
    </xf>
    <xf numFmtId="0" fontId="62" fillId="20" borderId="24" xfId="0" applyFont="1" applyFill="1" applyBorder="1" applyAlignment="1" applyProtection="1">
      <alignment horizontal="center"/>
      <protection locked="0"/>
    </xf>
    <xf numFmtId="0" fontId="62" fillId="20" borderId="35" xfId="0" applyFont="1" applyFill="1" applyBorder="1" applyAlignment="1" applyProtection="1">
      <alignment horizontal="center"/>
      <protection locked="0"/>
    </xf>
    <xf numFmtId="0" fontId="56" fillId="46" borderId="12" xfId="0" applyFont="1" applyFill="1" applyBorder="1" applyAlignment="1" applyProtection="1">
      <alignment horizontal="center" vertical="center"/>
    </xf>
    <xf numFmtId="0" fontId="56" fillId="46" borderId="11" xfId="0" applyFont="1" applyFill="1" applyBorder="1" applyAlignment="1" applyProtection="1">
      <alignment horizontal="center" vertical="center"/>
    </xf>
    <xf numFmtId="0" fontId="56" fillId="46" borderId="14" xfId="0" applyFont="1" applyFill="1" applyBorder="1" applyAlignment="1" applyProtection="1">
      <alignment horizontal="center" vertical="center"/>
    </xf>
    <xf numFmtId="0" fontId="26" fillId="38" borderId="30" xfId="0" applyFont="1" applyFill="1" applyBorder="1" applyAlignment="1" applyProtection="1">
      <alignment horizontal="center" vertical="center" wrapText="1"/>
      <protection locked="0"/>
    </xf>
    <xf numFmtId="0" fontId="26" fillId="12" borderId="29" xfId="0" applyFont="1" applyFill="1" applyBorder="1" applyAlignment="1" applyProtection="1">
      <alignment horizontal="center" vertical="center" wrapText="1"/>
      <protection locked="0"/>
    </xf>
    <xf numFmtId="0" fontId="26" fillId="13" borderId="39" xfId="0" applyFont="1" applyFill="1" applyBorder="1" applyAlignment="1" applyProtection="1">
      <alignment horizontal="center" vertical="center" wrapText="1"/>
      <protection locked="0"/>
    </xf>
    <xf numFmtId="0" fontId="26" fillId="13" borderId="31" xfId="0" applyFont="1" applyFill="1" applyBorder="1" applyAlignment="1" applyProtection="1">
      <alignment horizontal="center" vertical="center" wrapText="1"/>
      <protection locked="0"/>
    </xf>
    <xf numFmtId="0" fontId="26" fillId="11" borderId="31" xfId="0" applyFont="1" applyFill="1" applyBorder="1" applyAlignment="1" applyProtection="1">
      <alignment horizontal="center" vertical="center" wrapText="1"/>
      <protection locked="0"/>
    </xf>
    <xf numFmtId="0" fontId="26" fillId="11" borderId="29" xfId="0" applyFont="1" applyFill="1" applyBorder="1" applyAlignment="1" applyProtection="1">
      <alignment horizontal="center" vertical="center" wrapText="1"/>
      <protection locked="0"/>
    </xf>
    <xf numFmtId="0" fontId="26" fillId="12" borderId="39" xfId="0" applyFont="1" applyFill="1" applyBorder="1" applyAlignment="1" applyProtection="1">
      <alignment horizontal="center" vertical="center" wrapText="1"/>
      <protection locked="0"/>
    </xf>
    <xf numFmtId="0" fontId="26" fillId="12" borderId="31" xfId="0" applyFont="1" applyFill="1" applyBorder="1" applyAlignment="1" applyProtection="1">
      <alignment horizontal="center" vertical="center" wrapText="1"/>
      <protection locked="0"/>
    </xf>
    <xf numFmtId="0" fontId="26" fillId="11" borderId="39" xfId="0" applyFont="1" applyFill="1" applyBorder="1" applyAlignment="1" applyProtection="1">
      <alignment horizontal="center" vertical="center" wrapText="1"/>
      <protection locked="0"/>
    </xf>
    <xf numFmtId="0" fontId="26" fillId="13" borderId="41" xfId="0" applyFont="1" applyFill="1" applyBorder="1" applyAlignment="1" applyProtection="1">
      <alignment horizontal="center" vertical="center" wrapText="1"/>
      <protection locked="0"/>
    </xf>
    <xf numFmtId="0" fontId="62" fillId="20" borderId="42" xfId="0" applyFont="1" applyFill="1" applyBorder="1" applyAlignment="1" applyProtection="1">
      <alignment horizontal="center" vertical="center"/>
      <protection locked="0"/>
    </xf>
    <xf numFmtId="0" fontId="62" fillId="20" borderId="45" xfId="0" applyFont="1" applyFill="1" applyBorder="1" applyAlignment="1" applyProtection="1">
      <alignment horizontal="center" vertical="center"/>
      <protection locked="0"/>
    </xf>
    <xf numFmtId="0" fontId="26" fillId="13" borderId="33" xfId="0" applyFont="1" applyFill="1" applyBorder="1" applyAlignment="1" applyProtection="1">
      <alignment horizontal="center" vertical="center" wrapText="1"/>
      <protection locked="0"/>
    </xf>
    <xf numFmtId="0" fontId="26" fillId="13" borderId="27" xfId="0" applyFont="1" applyFill="1" applyBorder="1" applyAlignment="1" applyProtection="1">
      <alignment horizontal="center" vertical="center" wrapText="1"/>
      <protection locked="0"/>
    </xf>
    <xf numFmtId="0" fontId="62" fillId="20" borderId="32" xfId="0" applyFont="1" applyFill="1" applyBorder="1" applyAlignment="1" applyProtection="1">
      <alignment horizontal="center" vertical="center"/>
      <protection locked="0"/>
    </xf>
    <xf numFmtId="0" fontId="62" fillId="20" borderId="33" xfId="0" applyFont="1" applyFill="1" applyBorder="1" applyAlignment="1" applyProtection="1">
      <alignment horizontal="center" vertical="center"/>
      <protection locked="0"/>
    </xf>
    <xf numFmtId="0" fontId="62" fillId="20" borderId="28" xfId="0" applyFont="1" applyFill="1" applyBorder="1" applyAlignment="1" applyProtection="1">
      <alignment horizontal="center" vertical="center"/>
      <protection locked="0"/>
    </xf>
    <xf numFmtId="0" fontId="26" fillId="11" borderId="32" xfId="0" applyFont="1" applyFill="1" applyBorder="1" applyAlignment="1" applyProtection="1">
      <alignment horizontal="center" vertical="center" wrapText="1"/>
      <protection locked="0"/>
    </xf>
    <xf numFmtId="0" fontId="26" fillId="11" borderId="33" xfId="0" applyFont="1" applyFill="1" applyBorder="1" applyAlignment="1" applyProtection="1">
      <alignment horizontal="center" vertical="center" wrapText="1"/>
      <protection locked="0"/>
    </xf>
    <xf numFmtId="0" fontId="26" fillId="11" borderId="28" xfId="0" applyFont="1" applyFill="1" applyBorder="1" applyAlignment="1" applyProtection="1">
      <alignment horizontal="center" vertical="center" wrapText="1"/>
      <protection locked="0"/>
    </xf>
    <xf numFmtId="0" fontId="26" fillId="12" borderId="32" xfId="0" applyFont="1" applyFill="1" applyBorder="1" applyAlignment="1" applyProtection="1">
      <alignment horizontal="center" vertical="center" wrapText="1"/>
      <protection locked="0"/>
    </xf>
    <xf numFmtId="0" fontId="26" fillId="12" borderId="33" xfId="0" applyFont="1" applyFill="1" applyBorder="1" applyAlignment="1" applyProtection="1">
      <alignment horizontal="center" vertical="center" wrapText="1"/>
      <protection locked="0"/>
    </xf>
    <xf numFmtId="0" fontId="26" fillId="12" borderId="24" xfId="0" applyFont="1" applyFill="1" applyBorder="1" applyAlignment="1" applyProtection="1">
      <alignment horizontal="center" vertical="center" wrapText="1"/>
      <protection locked="0"/>
    </xf>
    <xf numFmtId="0" fontId="26" fillId="11" borderId="24" xfId="0" applyFont="1" applyFill="1" applyBorder="1" applyAlignment="1" applyProtection="1">
      <alignment horizontal="center" vertical="center" wrapText="1"/>
      <protection locked="0"/>
    </xf>
    <xf numFmtId="0" fontId="26" fillId="13" borderId="34" xfId="0" applyFont="1" applyFill="1" applyBorder="1" applyAlignment="1" applyProtection="1">
      <alignment horizontal="center" vertical="center" wrapText="1"/>
      <protection locked="0"/>
    </xf>
    <xf numFmtId="0" fontId="26" fillId="12" borderId="28" xfId="0" applyFont="1" applyFill="1" applyBorder="1" applyAlignment="1" applyProtection="1">
      <alignment horizontal="center" vertical="center" wrapText="1"/>
      <protection locked="0"/>
    </xf>
    <xf numFmtId="0" fontId="26" fillId="13" borderId="24" xfId="0" applyFont="1" applyFill="1" applyBorder="1" applyAlignment="1" applyProtection="1">
      <alignment horizontal="center" vertical="center" wrapText="1"/>
      <protection locked="0"/>
    </xf>
    <xf numFmtId="0" fontId="62" fillId="20" borderId="39" xfId="0" applyFont="1" applyFill="1" applyBorder="1" applyAlignment="1" applyProtection="1">
      <alignment horizontal="center" vertical="center"/>
      <protection locked="0"/>
    </xf>
    <xf numFmtId="0" fontId="62" fillId="20" borderId="31" xfId="0" applyFont="1" applyFill="1" applyBorder="1" applyAlignment="1" applyProtection="1">
      <alignment horizontal="center" vertical="center"/>
      <protection locked="0"/>
    </xf>
    <xf numFmtId="0" fontId="26" fillId="12" borderId="25" xfId="0" applyFont="1" applyFill="1" applyBorder="1" applyAlignment="1" applyProtection="1">
      <alignment horizontal="center" vertical="center" wrapText="1"/>
      <protection locked="0"/>
    </xf>
    <xf numFmtId="0" fontId="26" fillId="13" borderId="32" xfId="0" applyFont="1" applyFill="1" applyBorder="1" applyAlignment="1" applyProtection="1">
      <alignment horizontal="center" vertical="center" wrapText="1"/>
      <protection locked="0"/>
    </xf>
    <xf numFmtId="0" fontId="26" fillId="13" borderId="26" xfId="0" applyFont="1" applyFill="1" applyBorder="1" applyAlignment="1" applyProtection="1">
      <alignment horizontal="center" vertical="center" wrapText="1"/>
      <protection locked="0"/>
    </xf>
    <xf numFmtId="0" fontId="26" fillId="11" borderId="25" xfId="0" applyFont="1" applyFill="1" applyBorder="1" applyAlignment="1" applyProtection="1">
      <alignment horizontal="center" vertical="center" wrapText="1"/>
      <protection locked="0"/>
    </xf>
    <xf numFmtId="0" fontId="26" fillId="12" borderId="26" xfId="0" applyFont="1" applyFill="1" applyBorder="1" applyAlignment="1" applyProtection="1">
      <alignment horizontal="center" vertical="center" wrapText="1"/>
      <protection locked="0"/>
    </xf>
    <xf numFmtId="0" fontId="62" fillId="20" borderId="25" xfId="0" applyFont="1" applyFill="1" applyBorder="1" applyAlignment="1" applyProtection="1">
      <alignment horizontal="center" vertical="center"/>
      <protection locked="0"/>
    </xf>
    <xf numFmtId="0" fontId="26" fillId="11" borderId="26" xfId="0" applyFont="1" applyFill="1" applyBorder="1" applyAlignment="1" applyProtection="1">
      <alignment horizontal="center" vertical="center" wrapText="1"/>
      <protection locked="0"/>
    </xf>
    <xf numFmtId="0" fontId="72" fillId="6" borderId="84" xfId="0" applyFont="1" applyFill="1" applyBorder="1" applyAlignment="1" applyProtection="1">
      <alignment horizontal="center" vertical="center" wrapText="1"/>
      <protection locked="0"/>
    </xf>
    <xf numFmtId="0" fontId="72" fillId="6" borderId="0" xfId="0" applyFont="1" applyFill="1" applyBorder="1" applyAlignment="1" applyProtection="1">
      <alignment horizontal="center" vertical="center" wrapText="1"/>
      <protection locked="0"/>
    </xf>
    <xf numFmtId="0" fontId="72" fillId="6" borderId="74" xfId="0" applyFont="1" applyFill="1" applyBorder="1" applyAlignment="1" applyProtection="1">
      <alignment horizontal="center" vertical="center" wrapText="1"/>
      <protection locked="0"/>
    </xf>
    <xf numFmtId="0" fontId="72" fillId="6" borderId="84" xfId="0" applyNumberFormat="1" applyFont="1" applyFill="1" applyBorder="1" applyAlignment="1" applyProtection="1">
      <alignment horizontal="center" vertical="center" wrapText="1"/>
      <protection locked="0"/>
    </xf>
    <xf numFmtId="0" fontId="72" fillId="6" borderId="0" xfId="0" applyNumberFormat="1" applyFont="1" applyFill="1" applyBorder="1" applyAlignment="1" applyProtection="1">
      <alignment horizontal="center" vertical="center" wrapText="1"/>
      <protection locked="0"/>
    </xf>
    <xf numFmtId="0" fontId="72" fillId="6" borderId="128" xfId="0" applyFont="1" applyFill="1" applyBorder="1" applyAlignment="1" applyProtection="1">
      <alignment horizontal="center" vertical="center" wrapText="1"/>
      <protection locked="0"/>
    </xf>
    <xf numFmtId="0" fontId="72" fillId="6" borderId="57" xfId="0" applyFont="1" applyFill="1" applyBorder="1" applyAlignment="1" applyProtection="1">
      <alignment horizontal="center" vertical="center" wrapText="1"/>
      <protection locked="0"/>
    </xf>
    <xf numFmtId="0" fontId="72" fillId="6" borderId="127" xfId="0" applyFont="1" applyFill="1" applyBorder="1" applyAlignment="1" applyProtection="1">
      <alignment horizontal="center" vertical="center" wrapText="1"/>
      <protection locked="0"/>
    </xf>
    <xf numFmtId="0" fontId="2" fillId="6" borderId="60" xfId="0" applyFont="1" applyFill="1" applyBorder="1" applyAlignment="1" applyProtection="1">
      <alignment horizontal="left" vertical="center" wrapText="1"/>
      <protection locked="0"/>
    </xf>
    <xf numFmtId="0" fontId="76" fillId="29" borderId="0" xfId="0" applyFont="1" applyFill="1" applyBorder="1" applyAlignment="1" applyProtection="1">
      <alignment horizontal="center" vertical="center"/>
    </xf>
    <xf numFmtId="0" fontId="32" fillId="14" borderId="129" xfId="0" applyFont="1" applyFill="1" applyBorder="1" applyAlignment="1" applyProtection="1">
      <alignment horizontal="center" vertical="center"/>
    </xf>
    <xf numFmtId="0" fontId="32" fillId="14" borderId="130" xfId="0" applyFont="1" applyFill="1" applyBorder="1" applyAlignment="1" applyProtection="1">
      <alignment horizontal="center" vertical="center"/>
    </xf>
    <xf numFmtId="0" fontId="76" fillId="29" borderId="72" xfId="0" applyFont="1" applyFill="1" applyBorder="1" applyAlignment="1" applyProtection="1">
      <alignment horizontal="center" vertical="center"/>
    </xf>
    <xf numFmtId="0" fontId="76" fillId="29" borderId="73" xfId="0" applyFont="1" applyFill="1" applyBorder="1" applyAlignment="1" applyProtection="1">
      <alignment horizontal="center" vertical="center"/>
    </xf>
    <xf numFmtId="0" fontId="32" fillId="15" borderId="59" xfId="0" applyFont="1" applyFill="1" applyBorder="1" applyAlignment="1" applyProtection="1">
      <alignment horizontal="center" vertical="center"/>
    </xf>
    <xf numFmtId="0" fontId="32" fillId="17" borderId="59" xfId="0" applyFont="1" applyFill="1" applyBorder="1" applyAlignment="1" applyProtection="1">
      <alignment horizontal="center" vertical="center"/>
    </xf>
    <xf numFmtId="0" fontId="76" fillId="29" borderId="49" xfId="0" applyFont="1" applyFill="1" applyBorder="1" applyAlignment="1" applyProtection="1">
      <alignment horizontal="center" vertical="center"/>
    </xf>
    <xf numFmtId="0" fontId="76" fillId="29" borderId="62" xfId="0" applyFont="1" applyFill="1" applyBorder="1" applyAlignment="1" applyProtection="1">
      <alignment horizontal="center" vertical="center"/>
    </xf>
    <xf numFmtId="0" fontId="76" fillId="29" borderId="58" xfId="0" applyFont="1" applyFill="1" applyBorder="1" applyAlignment="1" applyProtection="1">
      <alignment horizontal="center" vertical="center"/>
    </xf>
    <xf numFmtId="0" fontId="76" fillId="29" borderId="45" xfId="0" applyFont="1" applyFill="1" applyBorder="1" applyAlignment="1" applyProtection="1">
      <alignment horizontal="center" vertical="center"/>
    </xf>
    <xf numFmtId="0" fontId="76" fillId="29" borderId="43" xfId="0" applyFont="1" applyFill="1" applyBorder="1" applyAlignment="1" applyProtection="1">
      <alignment horizontal="center" vertical="center"/>
    </xf>
    <xf numFmtId="0" fontId="76" fillId="29" borderId="56" xfId="0" applyFont="1" applyFill="1" applyBorder="1" applyAlignment="1" applyProtection="1">
      <alignment horizontal="center" vertical="center"/>
    </xf>
    <xf numFmtId="0" fontId="76" fillId="29" borderId="47" xfId="0" applyFont="1" applyFill="1" applyBorder="1" applyAlignment="1" applyProtection="1">
      <alignment horizontal="center" vertical="center"/>
    </xf>
    <xf numFmtId="0" fontId="76" fillId="29" borderId="48" xfId="0" applyFont="1" applyFill="1" applyBorder="1" applyAlignment="1" applyProtection="1">
      <alignment horizontal="center" vertical="center"/>
    </xf>
    <xf numFmtId="0" fontId="72" fillId="6" borderId="131" xfId="0" applyFont="1" applyFill="1" applyBorder="1" applyAlignment="1" applyProtection="1">
      <alignment horizontal="center" vertical="center" wrapText="1"/>
      <protection locked="0"/>
    </xf>
    <xf numFmtId="0" fontId="62" fillId="20" borderId="133" xfId="0" applyFont="1" applyFill="1" applyBorder="1" applyAlignment="1" applyProtection="1">
      <alignment horizontal="center" vertical="center"/>
      <protection locked="0"/>
    </xf>
    <xf numFmtId="0" fontId="62" fillId="20" borderId="134" xfId="0" applyFont="1" applyFill="1" applyBorder="1" applyAlignment="1" applyProtection="1">
      <alignment horizontal="center" vertical="center"/>
      <protection locked="0"/>
    </xf>
    <xf numFmtId="0" fontId="62" fillId="20" borderId="137" xfId="0" applyFont="1" applyFill="1" applyBorder="1" applyAlignment="1" applyProtection="1">
      <alignment horizontal="center" vertical="center"/>
      <protection locked="0"/>
    </xf>
    <xf numFmtId="0" fontId="26" fillId="11" borderId="133" xfId="0" applyFont="1" applyFill="1" applyBorder="1" applyAlignment="1" applyProtection="1">
      <alignment horizontal="center" vertical="center" wrapText="1"/>
      <protection locked="0"/>
    </xf>
    <xf numFmtId="0" fontId="26" fillId="11" borderId="134" xfId="0" applyFont="1" applyFill="1" applyBorder="1" applyAlignment="1" applyProtection="1">
      <alignment horizontal="center" vertical="center" wrapText="1"/>
      <protection locked="0"/>
    </xf>
    <xf numFmtId="0" fontId="26" fillId="11" borderId="137" xfId="0" applyFont="1" applyFill="1" applyBorder="1" applyAlignment="1" applyProtection="1">
      <alignment horizontal="center" vertical="center" wrapText="1"/>
      <protection locked="0"/>
    </xf>
    <xf numFmtId="0" fontId="26" fillId="12" borderId="133" xfId="0" applyFont="1" applyFill="1" applyBorder="1" applyAlignment="1" applyProtection="1">
      <alignment horizontal="center" vertical="center" wrapText="1"/>
      <protection locked="0"/>
    </xf>
    <xf numFmtId="0" fontId="26" fillId="12" borderId="134" xfId="0" applyFont="1" applyFill="1" applyBorder="1" applyAlignment="1" applyProtection="1">
      <alignment horizontal="center" vertical="center" wrapText="1"/>
      <protection locked="0"/>
    </xf>
    <xf numFmtId="0" fontId="26" fillId="12" borderId="137" xfId="0" applyFont="1" applyFill="1" applyBorder="1" applyAlignment="1" applyProtection="1">
      <alignment horizontal="center" vertical="center" wrapText="1"/>
      <protection locked="0"/>
    </xf>
    <xf numFmtId="0" fontId="26" fillId="13" borderId="133" xfId="0" applyFont="1" applyFill="1" applyBorder="1" applyAlignment="1" applyProtection="1">
      <alignment horizontal="center" vertical="center" wrapText="1"/>
      <protection locked="0"/>
    </xf>
    <xf numFmtId="0" fontId="26" fillId="13" borderId="134" xfId="0" applyFont="1" applyFill="1" applyBorder="1" applyAlignment="1" applyProtection="1">
      <alignment horizontal="center" vertical="center" wrapText="1"/>
      <protection locked="0"/>
    </xf>
    <xf numFmtId="0" fontId="26" fillId="13" borderId="136" xfId="0" applyFont="1" applyFill="1" applyBorder="1" applyAlignment="1" applyProtection="1">
      <alignment horizontal="center" vertical="center" wrapText="1"/>
      <protection locked="0"/>
    </xf>
    <xf numFmtId="164" fontId="29" fillId="43" borderId="71" xfId="0" applyNumberFormat="1" applyFont="1" applyFill="1" applyBorder="1" applyAlignment="1" applyProtection="1">
      <alignment horizontal="center" vertical="center"/>
      <protection locked="0"/>
    </xf>
    <xf numFmtId="164" fontId="29" fillId="6" borderId="40" xfId="0" applyNumberFormat="1" applyFont="1" applyFill="1" applyBorder="1" applyAlignment="1" applyProtection="1">
      <alignment horizontal="center" vertical="center"/>
      <protection locked="0"/>
    </xf>
    <xf numFmtId="164" fontId="29" fillId="43" borderId="50" xfId="0" applyNumberFormat="1" applyFont="1" applyFill="1" applyBorder="1" applyAlignment="1" applyProtection="1">
      <alignment horizontal="center" vertical="center"/>
      <protection locked="0"/>
    </xf>
    <xf numFmtId="164" fontId="29" fillId="43" borderId="35" xfId="0" applyNumberFormat="1" applyFont="1" applyFill="1" applyBorder="1" applyAlignment="1" applyProtection="1">
      <alignment horizontal="center" vertical="center"/>
      <protection locked="0"/>
    </xf>
    <xf numFmtId="164" fontId="29" fillId="43" borderId="36" xfId="0" applyNumberFormat="1" applyFont="1" applyFill="1" applyBorder="1" applyAlignment="1" applyProtection="1">
      <alignment horizontal="center" vertical="center"/>
      <protection locked="0"/>
    </xf>
    <xf numFmtId="164" fontId="29" fillId="6" borderId="132" xfId="0" applyNumberFormat="1" applyFont="1" applyFill="1" applyBorder="1" applyAlignment="1" applyProtection="1">
      <alignment horizontal="center" vertical="center"/>
      <protection locked="0"/>
    </xf>
    <xf numFmtId="0" fontId="30" fillId="6" borderId="138" xfId="0" applyFont="1" applyFill="1" applyBorder="1" applyAlignment="1" applyProtection="1">
      <alignment horizontal="center" vertical="center" wrapText="1"/>
    </xf>
    <xf numFmtId="0" fontId="16" fillId="4" borderId="72"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5" fillId="45" borderId="44" xfId="0" applyFont="1" applyFill="1" applyBorder="1" applyAlignment="1" applyProtection="1">
      <alignment horizontal="center" vertical="center" wrapText="1"/>
    </xf>
    <xf numFmtId="0" fontId="15" fillId="45" borderId="45" xfId="0" applyFont="1" applyFill="1" applyBorder="1" applyAlignment="1" applyProtection="1">
      <alignment horizontal="center" vertical="center" wrapText="1"/>
    </xf>
    <xf numFmtId="0" fontId="15" fillId="45" borderId="60" xfId="0" applyFont="1" applyFill="1" applyBorder="1" applyAlignment="1" applyProtection="1">
      <alignment horizontal="center" vertical="center" wrapText="1"/>
    </xf>
    <xf numFmtId="0" fontId="16" fillId="9" borderId="44" xfId="0" applyFont="1" applyFill="1" applyBorder="1" applyAlignment="1" applyProtection="1">
      <alignment horizontal="center" vertical="center" wrapText="1"/>
    </xf>
    <xf numFmtId="0" fontId="15" fillId="3" borderId="42"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wrapText="1"/>
    </xf>
    <xf numFmtId="0" fontId="26" fillId="36" borderId="142" xfId="0" applyFont="1" applyFill="1" applyBorder="1" applyAlignment="1" applyProtection="1">
      <alignment horizontal="center" vertical="center" wrapText="1"/>
      <protection locked="0"/>
    </xf>
    <xf numFmtId="0" fontId="16" fillId="4" borderId="141" xfId="0" applyFont="1" applyFill="1" applyBorder="1" applyAlignment="1" applyProtection="1">
      <alignment horizontal="center" vertical="center" wrapText="1"/>
    </xf>
    <xf numFmtId="0" fontId="2" fillId="6" borderId="132" xfId="0" applyFont="1" applyFill="1" applyBorder="1" applyAlignment="1" applyProtection="1">
      <alignment horizontal="left" vertical="center" wrapText="1"/>
      <protection locked="0"/>
    </xf>
    <xf numFmtId="0" fontId="29" fillId="38" borderId="61" xfId="0" applyFont="1" applyFill="1" applyBorder="1" applyAlignment="1" applyProtection="1">
      <alignment horizontal="center" vertical="center"/>
      <protection locked="0"/>
    </xf>
    <xf numFmtId="0" fontId="29" fillId="38" borderId="63" xfId="0" applyFont="1" applyFill="1" applyBorder="1" applyAlignment="1" applyProtection="1">
      <alignment horizontal="center" vertical="center"/>
      <protection locked="0"/>
    </xf>
    <xf numFmtId="0" fontId="29" fillId="38" borderId="81" xfId="0" applyFont="1" applyFill="1" applyBorder="1" applyAlignment="1" applyProtection="1">
      <alignment horizontal="center" vertical="center"/>
      <protection locked="0"/>
    </xf>
    <xf numFmtId="0" fontId="29" fillId="38" borderId="80" xfId="0" applyFont="1" applyFill="1" applyBorder="1" applyAlignment="1" applyProtection="1">
      <alignment horizontal="center" vertical="center"/>
      <protection locked="0"/>
    </xf>
    <xf numFmtId="0" fontId="4" fillId="58" borderId="33" xfId="0" applyFont="1" applyFill="1" applyBorder="1" applyAlignment="1" applyProtection="1">
      <alignment horizontal="center" vertical="center"/>
      <protection locked="0"/>
    </xf>
    <xf numFmtId="0" fontId="4" fillId="40" borderId="74" xfId="0" applyFont="1" applyFill="1" applyBorder="1" applyAlignment="1" applyProtection="1">
      <alignment horizontal="center" vertical="center"/>
      <protection locked="0"/>
    </xf>
    <xf numFmtId="0" fontId="4" fillId="57" borderId="75" xfId="0" applyFont="1" applyFill="1" applyBorder="1" applyAlignment="1" applyProtection="1">
      <alignment horizontal="center" vertical="center"/>
      <protection locked="0"/>
    </xf>
    <xf numFmtId="0" fontId="47" fillId="13" borderId="36" xfId="0" applyFont="1" applyFill="1" applyBorder="1" applyAlignment="1" applyProtection="1">
      <alignment horizontal="left" vertical="center" wrapText="1"/>
      <protection locked="0"/>
    </xf>
    <xf numFmtId="0" fontId="47" fillId="13" borderId="35" xfId="0" applyFont="1" applyFill="1" applyBorder="1" applyAlignment="1" applyProtection="1">
      <alignment horizontal="left" vertical="center" wrapText="1"/>
      <protection locked="0"/>
    </xf>
    <xf numFmtId="0" fontId="47" fillId="13" borderId="60" xfId="0" applyFont="1" applyFill="1" applyBorder="1" applyAlignment="1" applyProtection="1">
      <alignment horizontal="left" vertical="center" wrapText="1"/>
      <protection locked="0"/>
    </xf>
    <xf numFmtId="0" fontId="2" fillId="13" borderId="40" xfId="0" applyFont="1" applyFill="1" applyBorder="1" applyAlignment="1" applyProtection="1">
      <alignment horizontal="left" vertical="center" wrapText="1"/>
      <protection locked="0"/>
    </xf>
    <xf numFmtId="0" fontId="2" fillId="13" borderId="40" xfId="0" applyFont="1" applyFill="1" applyBorder="1" applyAlignment="1" applyProtection="1">
      <alignment horizontal="left" vertical="center"/>
      <protection locked="0"/>
    </xf>
    <xf numFmtId="0" fontId="2" fillId="13" borderId="36" xfId="0" applyFont="1" applyFill="1" applyBorder="1" applyAlignment="1" applyProtection="1">
      <alignment horizontal="left" vertical="center"/>
      <protection locked="0"/>
    </xf>
    <xf numFmtId="0" fontId="72" fillId="13" borderId="0" xfId="0" applyFont="1" applyFill="1" applyBorder="1" applyAlignment="1" applyProtection="1">
      <alignment horizontal="center" vertical="center" wrapText="1"/>
      <protection locked="0"/>
    </xf>
    <xf numFmtId="0" fontId="72" fillId="13" borderId="84" xfId="0" applyFont="1" applyFill="1" applyBorder="1" applyAlignment="1" applyProtection="1">
      <alignment horizontal="center" vertical="center" wrapText="1"/>
      <protection locked="0"/>
    </xf>
    <xf numFmtId="0" fontId="72" fillId="13" borderId="74" xfId="0" applyFont="1" applyFill="1" applyBorder="1" applyAlignment="1" applyProtection="1">
      <alignment horizontal="center" vertical="center" wrapText="1"/>
      <protection locked="0"/>
    </xf>
    <xf numFmtId="0" fontId="72" fillId="13" borderId="57" xfId="0" applyFont="1" applyFill="1" applyBorder="1" applyAlignment="1" applyProtection="1">
      <alignment horizontal="center" vertical="center" wrapText="1"/>
      <protection locked="0"/>
    </xf>
    <xf numFmtId="0" fontId="72" fillId="13" borderId="127" xfId="0" applyFont="1" applyFill="1" applyBorder="1" applyAlignment="1" applyProtection="1">
      <alignment horizontal="center" vertical="center" wrapText="1"/>
      <protection locked="0"/>
    </xf>
    <xf numFmtId="0" fontId="72" fillId="13" borderId="128" xfId="0" applyFont="1" applyFill="1" applyBorder="1" applyAlignment="1" applyProtection="1">
      <alignment horizontal="center" vertical="center" wrapText="1"/>
      <protection locked="0"/>
    </xf>
    <xf numFmtId="0" fontId="72" fillId="13" borderId="84" xfId="0" applyNumberFormat="1" applyFont="1" applyFill="1" applyBorder="1" applyAlignment="1" applyProtection="1">
      <alignment horizontal="center" vertical="center" wrapText="1"/>
      <protection locked="0"/>
    </xf>
    <xf numFmtId="0" fontId="72" fillId="13" borderId="0" xfId="0" applyNumberFormat="1" applyFont="1" applyFill="1" applyBorder="1" applyAlignment="1" applyProtection="1">
      <alignment horizontal="center" vertical="center" wrapText="1"/>
      <protection locked="0"/>
    </xf>
    <xf numFmtId="0" fontId="72" fillId="13" borderId="74" xfId="0" applyNumberFormat="1" applyFont="1" applyFill="1" applyBorder="1" applyAlignment="1" applyProtection="1">
      <alignment horizontal="center" vertical="center" wrapText="1"/>
      <protection locked="0"/>
    </xf>
    <xf numFmtId="0" fontId="72" fillId="13" borderId="128" xfId="0" applyNumberFormat="1" applyFont="1" applyFill="1" applyBorder="1" applyAlignment="1" applyProtection="1">
      <alignment horizontal="center" vertical="center" wrapText="1"/>
      <protection locked="0"/>
    </xf>
    <xf numFmtId="0" fontId="72" fillId="13" borderId="57" xfId="0" applyNumberFormat="1" applyFont="1" applyFill="1" applyBorder="1" applyAlignment="1" applyProtection="1">
      <alignment horizontal="center" vertical="center" wrapText="1"/>
      <protection locked="0"/>
    </xf>
    <xf numFmtId="0" fontId="72" fillId="13" borderId="127" xfId="0" applyNumberFormat="1" applyFont="1" applyFill="1" applyBorder="1" applyAlignment="1" applyProtection="1">
      <alignment horizontal="center" vertical="center" wrapText="1"/>
      <protection locked="0"/>
    </xf>
    <xf numFmtId="0" fontId="72" fillId="13" borderId="73" xfId="0" applyNumberFormat="1" applyFont="1" applyFill="1" applyBorder="1" applyAlignment="1" applyProtection="1">
      <alignment horizontal="center" vertical="center" wrapText="1"/>
      <protection locked="0"/>
    </xf>
    <xf numFmtId="0" fontId="47" fillId="13" borderId="128" xfId="0" applyFont="1" applyFill="1" applyBorder="1" applyAlignment="1" applyProtection="1">
      <alignment horizontal="center" vertical="center" wrapText="1"/>
      <protection locked="0"/>
    </xf>
    <xf numFmtId="0" fontId="47" fillId="13" borderId="57" xfId="0" applyFont="1" applyFill="1" applyBorder="1" applyAlignment="1" applyProtection="1">
      <alignment horizontal="center" vertical="center" wrapText="1"/>
      <protection locked="0"/>
    </xf>
    <xf numFmtId="0" fontId="47" fillId="13" borderId="58" xfId="0" applyFont="1" applyFill="1" applyBorder="1" applyAlignment="1" applyProtection="1">
      <alignment horizontal="center" vertical="center" wrapText="1"/>
      <protection locked="0"/>
    </xf>
    <xf numFmtId="0" fontId="47" fillId="13" borderId="127" xfId="0" applyFont="1" applyFill="1" applyBorder="1" applyAlignment="1" applyProtection="1">
      <alignment horizontal="center" vertical="center" wrapText="1"/>
      <protection locked="0"/>
    </xf>
    <xf numFmtId="0" fontId="47" fillId="13" borderId="84" xfId="0" applyFont="1" applyFill="1" applyBorder="1" applyAlignment="1" applyProtection="1">
      <alignment horizontal="center" vertical="center" wrapText="1"/>
      <protection locked="0"/>
    </xf>
    <xf numFmtId="0" fontId="47" fillId="13" borderId="0" xfId="0" applyFont="1" applyFill="1" applyBorder="1" applyAlignment="1" applyProtection="1">
      <alignment horizontal="center" vertical="center" wrapText="1"/>
      <protection locked="0"/>
    </xf>
    <xf numFmtId="0" fontId="47" fillId="13" borderId="73" xfId="0" applyFont="1" applyFill="1" applyBorder="1" applyAlignment="1" applyProtection="1">
      <alignment horizontal="center" vertical="center" wrapText="1"/>
      <protection locked="0"/>
    </xf>
    <xf numFmtId="0" fontId="77" fillId="21" borderId="0" xfId="0" applyFont="1" applyFill="1" applyAlignment="1" applyProtection="1">
      <alignment horizontal="center" vertical="top"/>
      <protection locked="0"/>
    </xf>
    <xf numFmtId="0" fontId="32" fillId="14" borderId="143" xfId="0" applyFont="1" applyFill="1" applyBorder="1" applyAlignment="1" applyProtection="1">
      <alignment horizontal="center" vertical="center"/>
    </xf>
    <xf numFmtId="0" fontId="32" fillId="22" borderId="59" xfId="0" applyFont="1" applyFill="1" applyBorder="1" applyAlignment="1" applyProtection="1">
      <alignment horizontal="center" vertical="center"/>
    </xf>
    <xf numFmtId="0" fontId="32" fillId="23" borderId="59" xfId="0" applyFont="1" applyFill="1" applyBorder="1" applyAlignment="1" applyProtection="1">
      <alignment horizontal="center" vertical="center"/>
    </xf>
    <xf numFmtId="0" fontId="76" fillId="29" borderId="46" xfId="0" applyFont="1" applyFill="1" applyBorder="1" applyAlignment="1" applyProtection="1">
      <alignment horizontal="center" vertical="center"/>
    </xf>
    <xf numFmtId="0" fontId="76" fillId="29" borderId="42" xfId="0" applyFont="1" applyFill="1" applyBorder="1" applyAlignment="1" applyProtection="1">
      <alignment horizontal="center" vertical="center"/>
    </xf>
    <xf numFmtId="0" fontId="59" fillId="2" borderId="0" xfId="0" applyFont="1" applyFill="1" applyAlignment="1" applyProtection="1">
      <alignment vertical="center"/>
    </xf>
    <xf numFmtId="0" fontId="60" fillId="2" borderId="0" xfId="0" applyFont="1" applyFill="1" applyProtection="1"/>
    <xf numFmtId="0" fontId="60" fillId="2" borderId="0" xfId="0" applyFont="1" applyFill="1" applyAlignment="1" applyProtection="1">
      <alignment vertical="center"/>
    </xf>
    <xf numFmtId="0" fontId="62" fillId="46" borderId="39" xfId="0" applyFont="1" applyFill="1" applyBorder="1" applyAlignment="1" applyProtection="1">
      <alignment horizontal="center" vertical="center"/>
      <protection locked="0"/>
    </xf>
    <xf numFmtId="0" fontId="62" fillId="46" borderId="31" xfId="0" applyFont="1" applyFill="1" applyBorder="1" applyAlignment="1" applyProtection="1">
      <alignment horizontal="center" vertical="center"/>
      <protection locked="0"/>
    </xf>
    <xf numFmtId="0" fontId="62" fillId="20" borderId="26" xfId="0" applyFont="1" applyFill="1" applyBorder="1" applyAlignment="1" applyProtection="1">
      <alignment horizontal="center" vertical="center"/>
      <protection locked="0"/>
    </xf>
    <xf numFmtId="0" fontId="62" fillId="20" borderId="24" xfId="0" applyFont="1" applyFill="1" applyBorder="1" applyAlignment="1" applyProtection="1">
      <alignment horizontal="center" vertical="center"/>
      <protection locked="0"/>
    </xf>
    <xf numFmtId="0" fontId="62" fillId="20" borderId="39" xfId="0" applyFont="1" applyFill="1" applyBorder="1" applyAlignment="1" applyProtection="1">
      <alignment horizontal="center" vertical="center"/>
      <protection locked="0"/>
    </xf>
    <xf numFmtId="0" fontId="62" fillId="20" borderId="31" xfId="0" applyFont="1" applyFill="1" applyBorder="1" applyAlignment="1" applyProtection="1">
      <alignment horizontal="center" vertical="center"/>
      <protection locked="0"/>
    </xf>
    <xf numFmtId="0" fontId="72" fillId="13" borderId="69" xfId="0" applyFont="1" applyFill="1" applyBorder="1" applyAlignment="1" applyProtection="1">
      <alignment horizontal="center" vertical="center" wrapText="1"/>
      <protection locked="0"/>
    </xf>
    <xf numFmtId="0" fontId="31" fillId="13" borderId="46" xfId="0" applyFont="1" applyFill="1" applyBorder="1" applyAlignment="1" applyProtection="1">
      <alignment horizontal="center" vertical="center"/>
    </xf>
    <xf numFmtId="0" fontId="72" fillId="13" borderId="13" xfId="0" applyFont="1" applyFill="1" applyBorder="1" applyAlignment="1" applyProtection="1">
      <alignment horizontal="center" vertical="center" wrapText="1"/>
      <protection locked="0"/>
    </xf>
    <xf numFmtId="0" fontId="2" fillId="13" borderId="74" xfId="0" applyFont="1" applyFill="1" applyBorder="1" applyAlignment="1" applyProtection="1">
      <alignment horizontal="left" vertical="center" wrapText="1"/>
      <protection locked="0"/>
    </xf>
    <xf numFmtId="0" fontId="40" fillId="20" borderId="16" xfId="0" applyFont="1" applyFill="1" applyBorder="1" applyAlignment="1" applyProtection="1">
      <alignment horizontal="center" vertical="center"/>
    </xf>
    <xf numFmtId="0" fontId="40" fillId="20" borderId="17" xfId="0" applyFont="1" applyFill="1" applyBorder="1" applyAlignment="1" applyProtection="1">
      <alignment horizontal="center" vertical="center"/>
    </xf>
    <xf numFmtId="0" fontId="40" fillId="20" borderId="69" xfId="0" applyFont="1" applyFill="1" applyBorder="1" applyAlignment="1" applyProtection="1">
      <alignment horizontal="center" vertical="center"/>
    </xf>
    <xf numFmtId="0" fontId="40" fillId="20" borderId="67" xfId="0" applyFont="1" applyFill="1" applyBorder="1" applyAlignment="1" applyProtection="1">
      <alignment horizontal="center" vertical="center"/>
    </xf>
    <xf numFmtId="0" fontId="40" fillId="20" borderId="23" xfId="0" applyFont="1" applyFill="1" applyBorder="1" applyAlignment="1" applyProtection="1">
      <alignment horizontal="center" vertical="center"/>
    </xf>
    <xf numFmtId="0" fontId="40" fillId="20" borderId="12" xfId="0" applyFont="1" applyFill="1" applyBorder="1" applyAlignment="1" applyProtection="1">
      <alignment horizontal="center" vertical="center"/>
    </xf>
    <xf numFmtId="0" fontId="40" fillId="20" borderId="0" xfId="0" applyFont="1" applyFill="1" applyBorder="1" applyAlignment="1" applyProtection="1">
      <alignment horizontal="center" vertical="center"/>
    </xf>
    <xf numFmtId="0" fontId="40" fillId="20" borderId="24" xfId="0" applyFont="1" applyFill="1" applyBorder="1" applyAlignment="1" applyProtection="1">
      <alignment horizontal="center" vertical="center"/>
    </xf>
    <xf numFmtId="0" fontId="40" fillId="20" borderId="29" xfId="0" applyFont="1" applyFill="1" applyBorder="1" applyAlignment="1" applyProtection="1">
      <alignment horizontal="center" vertical="center"/>
    </xf>
    <xf numFmtId="0" fontId="40" fillId="20" borderId="26" xfId="0" applyFont="1" applyFill="1" applyBorder="1" applyAlignment="1" applyProtection="1">
      <alignment horizontal="center" vertical="center" wrapText="1"/>
      <protection locked="0"/>
    </xf>
    <xf numFmtId="0" fontId="40" fillId="20" borderId="24" xfId="0" applyFont="1" applyFill="1" applyBorder="1" applyAlignment="1" applyProtection="1">
      <alignment horizontal="center" vertical="center" wrapText="1"/>
      <protection locked="0"/>
    </xf>
    <xf numFmtId="0" fontId="40" fillId="20" borderId="35" xfId="0" applyFont="1" applyFill="1" applyBorder="1" applyAlignment="1" applyProtection="1">
      <alignment horizontal="center" vertical="center" wrapText="1"/>
      <protection locked="0"/>
    </xf>
    <xf numFmtId="0" fontId="40" fillId="20" borderId="26" xfId="0" applyFont="1" applyFill="1" applyBorder="1" applyAlignment="1" applyProtection="1">
      <alignment horizontal="center" vertical="center"/>
      <protection locked="0"/>
    </xf>
    <xf numFmtId="0" fontId="40" fillId="20" borderId="24" xfId="0" applyFont="1" applyFill="1" applyBorder="1" applyAlignment="1" applyProtection="1">
      <alignment horizontal="center" vertical="center"/>
      <protection locked="0"/>
    </xf>
    <xf numFmtId="0" fontId="40" fillId="20" borderId="35" xfId="0" applyFont="1" applyFill="1" applyBorder="1" applyAlignment="1" applyProtection="1">
      <alignment horizontal="center" vertical="center"/>
      <protection locked="0"/>
    </xf>
    <xf numFmtId="0" fontId="40" fillId="20" borderId="39" xfId="0" applyFont="1" applyFill="1" applyBorder="1" applyAlignment="1" applyProtection="1">
      <alignment horizontal="center" vertical="center" wrapText="1"/>
      <protection locked="0"/>
    </xf>
    <xf numFmtId="0" fontId="40" fillId="20" borderId="31" xfId="0" applyFont="1" applyFill="1" applyBorder="1" applyAlignment="1" applyProtection="1">
      <alignment horizontal="center" vertical="center" wrapText="1"/>
      <protection locked="0"/>
    </xf>
    <xf numFmtId="0" fontId="40" fillId="20" borderId="40" xfId="0" applyFont="1" applyFill="1" applyBorder="1" applyAlignment="1" applyProtection="1">
      <alignment horizontal="center" vertical="center" wrapText="1"/>
      <protection locked="0"/>
    </xf>
    <xf numFmtId="0" fontId="40" fillId="20" borderId="32" xfId="0" applyFont="1" applyFill="1" applyBorder="1" applyAlignment="1" applyProtection="1">
      <alignment horizontal="center" vertical="center" wrapText="1"/>
      <protection locked="0"/>
    </xf>
    <xf numFmtId="0" fontId="40" fillId="20" borderId="33" xfId="0" applyFont="1" applyFill="1" applyBorder="1" applyAlignment="1" applyProtection="1">
      <alignment horizontal="center" vertical="center" wrapText="1"/>
      <protection locked="0"/>
    </xf>
    <xf numFmtId="0" fontId="40" fillId="20" borderId="36" xfId="0" applyFont="1" applyFill="1" applyBorder="1" applyAlignment="1" applyProtection="1">
      <alignment horizontal="center" vertical="center" wrapText="1"/>
      <protection locked="0"/>
    </xf>
    <xf numFmtId="0" fontId="40" fillId="46" borderId="11" xfId="0" applyFont="1" applyFill="1" applyBorder="1" applyAlignment="1" applyProtection="1">
      <alignment horizontal="center" vertical="center"/>
      <protection locked="0"/>
    </xf>
    <xf numFmtId="0" fontId="40" fillId="46" borderId="24" xfId="0" applyFont="1" applyFill="1" applyBorder="1" applyAlignment="1" applyProtection="1">
      <alignment horizontal="center" vertical="center"/>
      <protection locked="0"/>
    </xf>
    <xf numFmtId="0" fontId="40" fillId="46" borderId="12" xfId="0" applyFont="1" applyFill="1" applyBorder="1" applyAlignment="1" applyProtection="1">
      <alignment horizontal="center" vertical="center"/>
      <protection locked="0"/>
    </xf>
    <xf numFmtId="0" fontId="40" fillId="46" borderId="35" xfId="0" applyFont="1" applyFill="1" applyBorder="1" applyAlignment="1" applyProtection="1">
      <alignment horizontal="center" vertical="center"/>
      <protection locked="0"/>
    </xf>
    <xf numFmtId="0" fontId="40" fillId="20" borderId="11" xfId="0" applyFont="1" applyFill="1" applyBorder="1" applyAlignment="1" applyProtection="1">
      <alignment horizontal="center" vertical="center" wrapText="1"/>
      <protection locked="0"/>
    </xf>
    <xf numFmtId="0" fontId="40" fillId="20" borderId="12" xfId="0" applyFont="1" applyFill="1" applyBorder="1" applyAlignment="1" applyProtection="1">
      <alignment horizontal="center" vertical="center" wrapText="1"/>
      <protection locked="0"/>
    </xf>
    <xf numFmtId="0" fontId="40" fillId="20" borderId="71" xfId="0" applyFont="1" applyFill="1" applyBorder="1" applyAlignment="1" applyProtection="1">
      <alignment horizontal="center" vertical="center" wrapText="1"/>
      <protection locked="0"/>
    </xf>
    <xf numFmtId="0" fontId="40" fillId="46" borderId="11" xfId="0" applyFont="1" applyFill="1" applyBorder="1" applyAlignment="1" applyProtection="1">
      <alignment horizontal="center" vertical="center" wrapText="1"/>
      <protection locked="0"/>
    </xf>
    <xf numFmtId="0" fontId="40" fillId="46" borderId="12" xfId="0" applyFont="1" applyFill="1" applyBorder="1" applyAlignment="1" applyProtection="1">
      <alignment horizontal="center" vertical="center" wrapText="1"/>
      <protection locked="0"/>
    </xf>
    <xf numFmtId="0" fontId="40" fillId="46" borderId="71" xfId="0" applyFont="1" applyFill="1" applyBorder="1" applyAlignment="1" applyProtection="1">
      <alignment horizontal="center" vertical="center" wrapText="1"/>
      <protection locked="0"/>
    </xf>
    <xf numFmtId="0" fontId="40" fillId="20" borderId="26" xfId="0" applyFont="1" applyFill="1" applyBorder="1" applyAlignment="1" applyProtection="1">
      <alignment horizontal="center"/>
      <protection locked="0"/>
    </xf>
    <xf numFmtId="0" fontId="40" fillId="20" borderId="24" xfId="0" applyFont="1" applyFill="1" applyBorder="1" applyAlignment="1" applyProtection="1">
      <alignment horizontal="center"/>
      <protection locked="0"/>
    </xf>
    <xf numFmtId="0" fontId="40" fillId="20" borderId="35" xfId="0" applyFont="1" applyFill="1" applyBorder="1" applyAlignment="1" applyProtection="1">
      <alignment horizontal="center"/>
      <protection locked="0"/>
    </xf>
    <xf numFmtId="0" fontId="40" fillId="20" borderId="39" xfId="0" applyFont="1" applyFill="1" applyBorder="1" applyAlignment="1" applyProtection="1">
      <alignment horizontal="center" vertical="top" wrapText="1"/>
      <protection locked="0"/>
    </xf>
    <xf numFmtId="0" fontId="40" fillId="20" borderId="31" xfId="0" applyFont="1" applyFill="1" applyBorder="1" applyAlignment="1" applyProtection="1">
      <alignment horizontal="center" vertical="top" wrapText="1"/>
      <protection locked="0"/>
    </xf>
    <xf numFmtId="0" fontId="40" fillId="20" borderId="40" xfId="0" applyFont="1" applyFill="1" applyBorder="1" applyAlignment="1" applyProtection="1">
      <alignment horizontal="center" vertical="top" wrapText="1"/>
      <protection locked="0"/>
    </xf>
    <xf numFmtId="0" fontId="40" fillId="46" borderId="71" xfId="0" applyFont="1" applyFill="1" applyBorder="1" applyAlignment="1" applyProtection="1">
      <alignment horizontal="center" vertical="center"/>
      <protection locked="0"/>
    </xf>
    <xf numFmtId="0" fontId="40" fillId="20" borderId="39" xfId="0" applyFont="1" applyFill="1" applyBorder="1" applyAlignment="1" applyProtection="1">
      <alignment horizontal="center" vertical="center"/>
      <protection locked="0"/>
    </xf>
    <xf numFmtId="0" fontId="40" fillId="20" borderId="31" xfId="0" applyFont="1" applyFill="1" applyBorder="1" applyAlignment="1" applyProtection="1">
      <alignment horizontal="center" vertical="center"/>
      <protection locked="0"/>
    </xf>
    <xf numFmtId="0" fontId="40" fillId="20" borderId="40" xfId="0" applyFont="1" applyFill="1" applyBorder="1" applyAlignment="1" applyProtection="1">
      <alignment horizontal="center" vertical="center"/>
      <protection locked="0"/>
    </xf>
    <xf numFmtId="0" fontId="40" fillId="46" borderId="26" xfId="0" applyFont="1" applyFill="1" applyBorder="1" applyAlignment="1" applyProtection="1">
      <alignment horizontal="center" vertical="center"/>
      <protection locked="0"/>
    </xf>
    <xf numFmtId="0" fontId="40" fillId="20" borderId="32" xfId="0" applyFont="1" applyFill="1" applyBorder="1" applyAlignment="1" applyProtection="1">
      <alignment horizontal="center" vertical="center"/>
      <protection locked="0"/>
    </xf>
    <xf numFmtId="0" fontId="40" fillId="20" borderId="33" xfId="0" applyFont="1" applyFill="1" applyBorder="1" applyAlignment="1" applyProtection="1">
      <alignment horizontal="center" vertical="center"/>
      <protection locked="0"/>
    </xf>
    <xf numFmtId="0" fontId="40" fillId="20" borderId="36" xfId="0" applyFont="1" applyFill="1" applyBorder="1" applyAlignment="1" applyProtection="1">
      <alignment horizontal="center" vertical="center"/>
      <protection locked="0"/>
    </xf>
    <xf numFmtId="0" fontId="40" fillId="46" borderId="32" xfId="0" applyFont="1" applyFill="1" applyBorder="1" applyAlignment="1" applyProtection="1">
      <alignment horizontal="center" vertical="center"/>
      <protection locked="0"/>
    </xf>
    <xf numFmtId="0" fontId="40" fillId="46" borderId="33" xfId="0" applyFont="1" applyFill="1" applyBorder="1" applyAlignment="1" applyProtection="1">
      <alignment horizontal="center" vertical="center"/>
      <protection locked="0"/>
    </xf>
    <xf numFmtId="0" fontId="40" fillId="46" borderId="36" xfId="0" applyFont="1" applyFill="1" applyBorder="1" applyAlignment="1" applyProtection="1">
      <alignment horizontal="center" vertical="center"/>
      <protection locked="0"/>
    </xf>
    <xf numFmtId="0" fontId="40" fillId="46" borderId="39" xfId="0" applyFont="1" applyFill="1" applyBorder="1" applyAlignment="1" applyProtection="1">
      <alignment horizontal="center" vertical="center"/>
      <protection locked="0"/>
    </xf>
    <xf numFmtId="0" fontId="40" fillId="46" borderId="31" xfId="0" applyFont="1" applyFill="1" applyBorder="1" applyAlignment="1" applyProtection="1">
      <alignment horizontal="center" vertical="center"/>
      <protection locked="0"/>
    </xf>
    <xf numFmtId="0" fontId="40" fillId="46" borderId="40" xfId="0" applyFont="1" applyFill="1" applyBorder="1" applyAlignment="1" applyProtection="1">
      <alignment horizontal="center" vertical="center"/>
      <protection locked="0"/>
    </xf>
    <xf numFmtId="0" fontId="40" fillId="20" borderId="39" xfId="0" applyFont="1" applyFill="1" applyBorder="1" applyAlignment="1" applyProtection="1">
      <alignment vertical="center"/>
      <protection locked="0"/>
    </xf>
    <xf numFmtId="0" fontId="40" fillId="20" borderId="24" xfId="0" applyFont="1" applyFill="1" applyBorder="1" applyAlignment="1" applyProtection="1">
      <alignment vertical="center"/>
      <protection locked="0"/>
    </xf>
    <xf numFmtId="0" fontId="40" fillId="20" borderId="25" xfId="0" applyFont="1" applyFill="1" applyBorder="1" applyAlignment="1" applyProtection="1">
      <alignment vertical="center"/>
      <protection locked="0"/>
    </xf>
    <xf numFmtId="0" fontId="40" fillId="46" borderId="11" xfId="0" applyFont="1" applyFill="1" applyBorder="1" applyAlignment="1" applyProtection="1">
      <alignment vertical="center"/>
      <protection locked="0"/>
    </xf>
    <xf numFmtId="0" fontId="40" fillId="46" borderId="12" xfId="0" applyFont="1" applyFill="1" applyBorder="1" applyAlignment="1" applyProtection="1">
      <alignment vertical="center"/>
      <protection locked="0"/>
    </xf>
    <xf numFmtId="0" fontId="40" fillId="46" borderId="14" xfId="0" applyFont="1" applyFill="1" applyBorder="1" applyAlignment="1" applyProtection="1">
      <alignment vertical="center"/>
      <protection locked="0"/>
    </xf>
    <xf numFmtId="0" fontId="40" fillId="20" borderId="25" xfId="0" applyFont="1" applyFill="1" applyBorder="1" applyAlignment="1" applyProtection="1">
      <alignment horizontal="center" vertical="center"/>
      <protection locked="0"/>
    </xf>
    <xf numFmtId="0" fontId="40" fillId="20" borderId="42" xfId="0" applyFont="1" applyFill="1" applyBorder="1" applyAlignment="1" applyProtection="1">
      <alignment horizontal="center" vertical="center"/>
      <protection locked="0"/>
    </xf>
    <xf numFmtId="0" fontId="40" fillId="20" borderId="45" xfId="0" applyFont="1" applyFill="1" applyBorder="1" applyAlignment="1" applyProtection="1">
      <alignment horizontal="center" vertical="center"/>
      <protection locked="0"/>
    </xf>
    <xf numFmtId="0" fontId="40" fillId="20" borderId="60" xfId="0" applyFont="1" applyFill="1" applyBorder="1" applyAlignment="1" applyProtection="1">
      <alignment horizontal="center" vertical="center"/>
      <protection locked="0"/>
    </xf>
    <xf numFmtId="0" fontId="40" fillId="46" borderId="15" xfId="0" applyFont="1" applyFill="1" applyBorder="1" applyAlignment="1" applyProtection="1">
      <alignment vertical="center"/>
      <protection locked="0"/>
    </xf>
    <xf numFmtId="0" fontId="40" fillId="20" borderId="26" xfId="0" applyFont="1" applyFill="1" applyBorder="1" applyAlignment="1" applyProtection="1">
      <alignment vertical="center"/>
      <protection locked="0"/>
    </xf>
    <xf numFmtId="0" fontId="40" fillId="20" borderId="42" xfId="0" applyFont="1" applyFill="1" applyBorder="1" applyAlignment="1" applyProtection="1">
      <alignment vertical="center"/>
      <protection locked="0"/>
    </xf>
    <xf numFmtId="0" fontId="40" fillId="20" borderId="45" xfId="0" applyFont="1" applyFill="1" applyBorder="1" applyAlignment="1" applyProtection="1">
      <alignment vertical="center"/>
      <protection locked="0"/>
    </xf>
    <xf numFmtId="0" fontId="40" fillId="20" borderId="43" xfId="0" applyFont="1" applyFill="1" applyBorder="1" applyAlignment="1" applyProtection="1">
      <alignment vertical="center"/>
      <protection locked="0"/>
    </xf>
    <xf numFmtId="0" fontId="40" fillId="20" borderId="29" xfId="0" applyFont="1" applyFill="1" applyBorder="1" applyAlignment="1" applyProtection="1">
      <alignment horizontal="center" vertical="center"/>
      <protection locked="0"/>
    </xf>
    <xf numFmtId="0" fontId="40" fillId="20" borderId="0" xfId="0" applyFont="1" applyFill="1" applyAlignment="1" applyProtection="1">
      <alignment horizontal="center" vertical="center"/>
      <protection locked="0"/>
    </xf>
    <xf numFmtId="0" fontId="40" fillId="46" borderId="32" xfId="0" applyFont="1" applyFill="1" applyBorder="1" applyAlignment="1" applyProtection="1">
      <alignment horizontal="center" vertical="center"/>
    </xf>
    <xf numFmtId="0" fontId="40" fillId="46" borderId="24" xfId="0" applyFont="1" applyFill="1" applyBorder="1" applyAlignment="1" applyProtection="1">
      <alignment horizontal="center" vertical="center"/>
    </xf>
    <xf numFmtId="0" fontId="40" fillId="46" borderId="28" xfId="0" applyFont="1" applyFill="1" applyBorder="1" applyAlignment="1" applyProtection="1">
      <alignment horizontal="center" vertical="center"/>
    </xf>
    <xf numFmtId="0" fontId="40" fillId="46" borderId="39" xfId="0" applyFont="1" applyFill="1" applyBorder="1" applyAlignment="1" applyProtection="1">
      <alignment horizontal="center" vertical="center"/>
    </xf>
    <xf numFmtId="0" fontId="40" fillId="46" borderId="31" xfId="0" applyFont="1" applyFill="1" applyBorder="1" applyAlignment="1" applyProtection="1">
      <alignment horizontal="center" vertical="center"/>
    </xf>
    <xf numFmtId="0" fontId="40" fillId="46" borderId="29" xfId="0" applyFont="1" applyFill="1" applyBorder="1" applyAlignment="1" applyProtection="1">
      <alignment horizontal="center" vertical="center"/>
    </xf>
    <xf numFmtId="0" fontId="40" fillId="20" borderId="26" xfId="0" applyFont="1" applyFill="1" applyBorder="1" applyAlignment="1" applyProtection="1">
      <alignment horizontal="center" vertical="center"/>
    </xf>
    <xf numFmtId="0" fontId="40" fillId="20" borderId="35" xfId="0" applyFont="1" applyFill="1" applyBorder="1" applyAlignment="1" applyProtection="1">
      <alignment horizontal="center" vertical="center"/>
    </xf>
    <xf numFmtId="0" fontId="32" fillId="14" borderId="144" xfId="0" applyFont="1" applyFill="1" applyBorder="1" applyAlignment="1" applyProtection="1">
      <alignment horizontal="center" vertical="center"/>
    </xf>
    <xf numFmtId="0" fontId="76" fillId="29" borderId="5" xfId="0" applyFont="1" applyFill="1" applyBorder="1" applyAlignment="1" applyProtection="1">
      <alignment horizontal="center" vertical="center"/>
    </xf>
    <xf numFmtId="0" fontId="78" fillId="25" borderId="0" xfId="0" applyFont="1" applyFill="1" applyAlignment="1" applyProtection="1">
      <alignment horizontal="center" vertical="top"/>
      <protection locked="0"/>
    </xf>
    <xf numFmtId="0" fontId="2" fillId="13" borderId="60" xfId="0" applyFont="1" applyFill="1" applyBorder="1" applyAlignment="1" applyProtection="1">
      <alignment horizontal="left" vertical="center"/>
      <protection locked="0"/>
    </xf>
    <xf numFmtId="0" fontId="26" fillId="41" borderId="70" xfId="0" applyFont="1" applyFill="1" applyBorder="1" applyAlignment="1" applyProtection="1">
      <alignment horizontal="center" vertical="center"/>
      <protection locked="0"/>
    </xf>
    <xf numFmtId="0" fontId="26" fillId="41" borderId="73" xfId="0" applyFont="1" applyFill="1" applyBorder="1" applyAlignment="1" applyProtection="1">
      <alignment horizontal="center" vertical="center"/>
      <protection locked="0"/>
    </xf>
    <xf numFmtId="0" fontId="62" fillId="41" borderId="0" xfId="0" applyFont="1" applyFill="1" applyBorder="1" applyAlignment="1" applyProtection="1">
      <alignment horizontal="center" vertical="center"/>
      <protection locked="0"/>
    </xf>
    <xf numFmtId="0" fontId="62" fillId="41" borderId="73" xfId="0" applyFont="1" applyFill="1" applyBorder="1" applyAlignment="1" applyProtection="1">
      <alignment horizontal="center" vertical="center"/>
      <protection locked="0"/>
    </xf>
    <xf numFmtId="0" fontId="56" fillId="41" borderId="61" xfId="0" applyFont="1" applyFill="1" applyBorder="1" applyAlignment="1" applyProtection="1">
      <alignment horizontal="center" vertical="center"/>
    </xf>
    <xf numFmtId="0" fontId="79" fillId="41" borderId="0" xfId="0" applyFont="1" applyFill="1" applyAlignment="1" applyProtection="1">
      <alignment horizontal="center" vertical="top"/>
      <protection locked="0"/>
    </xf>
    <xf numFmtId="0" fontId="32" fillId="23" borderId="55" xfId="0" applyFont="1" applyFill="1" applyBorder="1" applyAlignment="1" applyProtection="1">
      <alignment horizontal="center" vertical="center"/>
    </xf>
    <xf numFmtId="0" fontId="33" fillId="20" borderId="63" xfId="0" applyFont="1" applyFill="1" applyBorder="1" applyAlignment="1" applyProtection="1">
      <alignment horizontal="center" vertical="center" wrapText="1"/>
    </xf>
    <xf numFmtId="0" fontId="37" fillId="13" borderId="22" xfId="0" applyFont="1" applyFill="1" applyBorder="1" applyAlignment="1" applyProtection="1">
      <alignment horizontal="center" vertical="center"/>
    </xf>
    <xf numFmtId="0" fontId="33" fillId="20" borderId="22" xfId="0" applyFont="1" applyFill="1" applyBorder="1" applyAlignment="1" applyProtection="1">
      <alignment horizontal="center" vertical="center" wrapText="1"/>
    </xf>
    <xf numFmtId="0" fontId="37" fillId="13" borderId="63" xfId="0" applyFont="1" applyFill="1" applyBorder="1" applyAlignment="1" applyProtection="1">
      <alignment horizontal="center" vertical="center"/>
    </xf>
    <xf numFmtId="0" fontId="62" fillId="20" borderId="26" xfId="0" applyFont="1" applyFill="1" applyBorder="1" applyAlignment="1" applyProtection="1">
      <alignment horizontal="center" vertical="top" wrapText="1"/>
      <protection locked="0"/>
    </xf>
    <xf numFmtId="0" fontId="62" fillId="20" borderId="24" xfId="0" applyFont="1" applyFill="1" applyBorder="1" applyAlignment="1" applyProtection="1">
      <alignment horizontal="center" vertical="top" wrapText="1"/>
      <protection locked="0"/>
    </xf>
    <xf numFmtId="0" fontId="62" fillId="20" borderId="35" xfId="0" applyFont="1" applyFill="1" applyBorder="1" applyAlignment="1" applyProtection="1">
      <alignment horizontal="center" vertical="top" wrapText="1"/>
      <protection locked="0"/>
    </xf>
    <xf numFmtId="0" fontId="62" fillId="20" borderId="42" xfId="0" applyFont="1" applyFill="1" applyBorder="1" applyAlignment="1" applyProtection="1">
      <alignment horizontal="center" vertical="center" wrapText="1"/>
      <protection locked="0"/>
    </xf>
    <xf numFmtId="0" fontId="62" fillId="20" borderId="45" xfId="0" applyFont="1" applyFill="1" applyBorder="1" applyAlignment="1" applyProtection="1">
      <alignment horizontal="center" vertical="center" wrapText="1"/>
      <protection locked="0"/>
    </xf>
    <xf numFmtId="0" fontId="62" fillId="20" borderId="60" xfId="0" applyFont="1" applyFill="1" applyBorder="1" applyAlignment="1" applyProtection="1">
      <alignment horizontal="center" vertical="center" wrapText="1"/>
      <protection locked="0"/>
    </xf>
    <xf numFmtId="0" fontId="62" fillId="46" borderId="26" xfId="0" applyFont="1" applyFill="1" applyBorder="1" applyAlignment="1" applyProtection="1">
      <alignment horizontal="center" vertical="center" wrapText="1"/>
      <protection locked="0"/>
    </xf>
    <xf numFmtId="0" fontId="62" fillId="46" borderId="24" xfId="0" applyFont="1" applyFill="1" applyBorder="1" applyAlignment="1" applyProtection="1">
      <alignment horizontal="center" vertical="center" wrapText="1"/>
      <protection locked="0"/>
    </xf>
    <xf numFmtId="0" fontId="62" fillId="46" borderId="35" xfId="0" applyFont="1" applyFill="1" applyBorder="1" applyAlignment="1" applyProtection="1">
      <alignment horizontal="center" vertical="center" wrapText="1"/>
      <protection locked="0"/>
    </xf>
    <xf numFmtId="0" fontId="72" fillId="13" borderId="18" xfId="0" applyFont="1" applyFill="1" applyBorder="1" applyAlignment="1" applyProtection="1">
      <alignment horizontal="center" vertical="center" wrapText="1"/>
      <protection locked="0"/>
    </xf>
    <xf numFmtId="0" fontId="72" fillId="13" borderId="58" xfId="0" applyFont="1" applyFill="1" applyBorder="1" applyAlignment="1" applyProtection="1">
      <alignment horizontal="center" vertical="center" wrapText="1"/>
      <protection locked="0"/>
    </xf>
    <xf numFmtId="0" fontId="32" fillId="41" borderId="38" xfId="0" applyFont="1" applyFill="1" applyBorder="1" applyAlignment="1" applyProtection="1">
      <alignment horizontal="center" vertical="center"/>
    </xf>
    <xf numFmtId="0" fontId="0" fillId="2" borderId="90" xfId="0" applyFill="1" applyBorder="1" applyProtection="1"/>
    <xf numFmtId="0" fontId="0" fillId="18" borderId="0" xfId="0" applyFill="1" applyProtection="1"/>
    <xf numFmtId="0" fontId="0" fillId="47" borderId="0" xfId="0" applyFill="1" applyProtection="1"/>
    <xf numFmtId="0" fontId="25" fillId="18" borderId="0" xfId="0" applyFont="1" applyFill="1" applyAlignment="1" applyProtection="1">
      <alignment horizontal="justify" vertical="center" wrapText="1"/>
    </xf>
    <xf numFmtId="0" fontId="25" fillId="18" borderId="0" xfId="0" applyFont="1" applyFill="1" applyAlignment="1" applyProtection="1">
      <alignment horizontal="left" vertical="center"/>
    </xf>
    <xf numFmtId="0" fontId="65" fillId="18" borderId="0" xfId="0" applyFont="1" applyFill="1" applyAlignment="1" applyProtection="1">
      <alignment horizontal="left"/>
    </xf>
    <xf numFmtId="0" fontId="0" fillId="10" borderId="0" xfId="0" applyFill="1" applyProtection="1"/>
    <xf numFmtId="0" fontId="15" fillId="3" borderId="2" xfId="0" applyFont="1" applyFill="1" applyBorder="1" applyAlignment="1" applyProtection="1">
      <alignment horizontal="center" vertical="center" wrapText="1"/>
    </xf>
    <xf numFmtId="0" fontId="0" fillId="10" borderId="0" xfId="0" applyFill="1" applyBorder="1" applyProtection="1"/>
    <xf numFmtId="0" fontId="0" fillId="24" borderId="0" xfId="0" applyFill="1" applyProtection="1"/>
    <xf numFmtId="0" fontId="0" fillId="33" borderId="0" xfId="0" applyFill="1" applyProtection="1"/>
    <xf numFmtId="0" fontId="0" fillId="41" borderId="0" xfId="0" applyFill="1" applyProtection="1"/>
    <xf numFmtId="0" fontId="32" fillId="29" borderId="46" xfId="0" applyFont="1" applyFill="1" applyBorder="1" applyAlignment="1" applyProtection="1">
      <alignment horizontal="center" vertical="center"/>
      <protection locked="0"/>
    </xf>
    <xf numFmtId="0" fontId="32" fillId="29" borderId="47" xfId="0" applyFont="1" applyFill="1" applyBorder="1" applyAlignment="1" applyProtection="1">
      <alignment horizontal="center" vertical="center"/>
      <protection locked="0"/>
    </xf>
    <xf numFmtId="0" fontId="32" fillId="29" borderId="51" xfId="0" applyFont="1" applyFill="1" applyBorder="1" applyAlignment="1" applyProtection="1">
      <alignment horizontal="center" vertical="center"/>
      <protection locked="0"/>
    </xf>
    <xf numFmtId="0" fontId="32" fillId="29" borderId="5" xfId="0" applyFont="1" applyFill="1" applyBorder="1" applyAlignment="1" applyProtection="1">
      <alignment horizontal="center" vertical="center"/>
      <protection locked="0"/>
    </xf>
    <xf numFmtId="0" fontId="34" fillId="13" borderId="51" xfId="0" applyFont="1" applyFill="1" applyBorder="1" applyAlignment="1" applyProtection="1">
      <alignment horizontal="center" vertical="center"/>
      <protection locked="0"/>
    </xf>
    <xf numFmtId="0" fontId="34" fillId="13" borderId="47" xfId="0" applyFont="1" applyFill="1" applyBorder="1" applyAlignment="1" applyProtection="1">
      <alignment horizontal="center" vertical="center"/>
      <protection locked="0"/>
    </xf>
    <xf numFmtId="0" fontId="34" fillId="13" borderId="5" xfId="0" applyFont="1" applyFill="1" applyBorder="1" applyAlignment="1" applyProtection="1">
      <alignment horizontal="center" vertical="center"/>
      <protection locked="0"/>
    </xf>
    <xf numFmtId="0" fontId="34" fillId="13" borderId="23" xfId="0" applyFont="1" applyFill="1" applyBorder="1" applyAlignment="1" applyProtection="1">
      <alignment horizontal="center" vertical="center"/>
      <protection locked="0"/>
    </xf>
    <xf numFmtId="0" fontId="34" fillId="13" borderId="57" xfId="0" applyFont="1" applyFill="1" applyBorder="1" applyAlignment="1" applyProtection="1">
      <alignment horizontal="center" vertical="center"/>
      <protection locked="0"/>
    </xf>
    <xf numFmtId="0" fontId="34" fillId="13" borderId="24" xfId="0" applyFont="1" applyFill="1" applyBorder="1" applyAlignment="1" applyProtection="1">
      <alignment horizontal="center" vertical="center"/>
      <protection locked="0"/>
    </xf>
    <xf numFmtId="0" fontId="34" fillId="13" borderId="25" xfId="0" applyFont="1" applyFill="1" applyBorder="1" applyAlignment="1" applyProtection="1">
      <alignment horizontal="center" vertical="center"/>
      <protection locked="0"/>
    </xf>
    <xf numFmtId="0" fontId="34" fillId="13" borderId="44" xfId="0" applyFont="1" applyFill="1" applyBorder="1" applyAlignment="1" applyProtection="1">
      <alignment horizontal="center" vertical="center"/>
      <protection locked="0"/>
    </xf>
    <xf numFmtId="0" fontId="34" fillId="13" borderId="58" xfId="0" applyFont="1" applyFill="1" applyBorder="1" applyAlignment="1" applyProtection="1">
      <alignment horizontal="center" vertical="center"/>
      <protection locked="0"/>
    </xf>
    <xf numFmtId="0" fontId="34" fillId="13" borderId="43" xfId="0" applyFont="1" applyFill="1" applyBorder="1" applyAlignment="1" applyProtection="1">
      <alignment horizontal="center" vertical="center"/>
      <protection locked="0"/>
    </xf>
    <xf numFmtId="0" fontId="34" fillId="13" borderId="60" xfId="0" applyFont="1" applyFill="1" applyBorder="1" applyAlignment="1" applyProtection="1">
      <alignment horizontal="center" vertical="center"/>
      <protection locked="0"/>
    </xf>
    <xf numFmtId="0" fontId="34" fillId="13" borderId="59" xfId="0" applyFont="1" applyFill="1" applyBorder="1" applyAlignment="1" applyProtection="1">
      <alignment horizontal="center" vertical="center"/>
      <protection locked="0"/>
    </xf>
    <xf numFmtId="0" fontId="34" fillId="13" borderId="55" xfId="0" applyFont="1" applyFill="1" applyBorder="1" applyAlignment="1" applyProtection="1">
      <alignment horizontal="center" vertical="center"/>
      <protection locked="0"/>
    </xf>
    <xf numFmtId="0" fontId="32" fillId="13" borderId="46" xfId="0" applyFont="1" applyFill="1" applyBorder="1" applyAlignment="1" applyProtection="1">
      <alignment horizontal="center" vertical="center"/>
      <protection locked="0"/>
    </xf>
    <xf numFmtId="0" fontId="32" fillId="13" borderId="51" xfId="0" applyFont="1" applyFill="1" applyBorder="1" applyAlignment="1" applyProtection="1">
      <alignment horizontal="center" vertical="center"/>
      <protection locked="0"/>
    </xf>
    <xf numFmtId="0" fontId="32" fillId="13" borderId="42" xfId="0" applyFont="1" applyFill="1" applyBorder="1" applyAlignment="1" applyProtection="1">
      <alignment horizontal="center" vertical="center"/>
      <protection locked="0"/>
    </xf>
    <xf numFmtId="0" fontId="32" fillId="13" borderId="44" xfId="0" applyFont="1" applyFill="1" applyBorder="1" applyAlignment="1" applyProtection="1">
      <alignment horizontal="center" vertical="center"/>
      <protection locked="0"/>
    </xf>
    <xf numFmtId="0" fontId="54" fillId="2" borderId="0" xfId="0" applyFont="1" applyFill="1" applyAlignment="1" applyProtection="1">
      <alignment vertical="center" wrapText="1"/>
    </xf>
    <xf numFmtId="0" fontId="41" fillId="27" borderId="107" xfId="0" applyFont="1" applyFill="1" applyBorder="1" applyAlignment="1" applyProtection="1">
      <alignment horizontal="center" vertical="center"/>
    </xf>
    <xf numFmtId="0" fontId="41" fillId="4" borderId="105" xfId="0" applyFont="1" applyFill="1" applyBorder="1" applyAlignment="1" applyProtection="1">
      <alignment horizontal="center" vertical="center"/>
    </xf>
    <xf numFmtId="0" fontId="70" fillId="61" borderId="107" xfId="0" applyFont="1" applyFill="1" applyBorder="1" applyAlignment="1" applyProtection="1">
      <alignment horizontal="center" vertical="center"/>
    </xf>
    <xf numFmtId="0" fontId="41" fillId="27" borderId="73" xfId="0" applyFont="1" applyFill="1" applyBorder="1" applyAlignment="1" applyProtection="1">
      <alignment horizontal="center" vertical="center"/>
    </xf>
    <xf numFmtId="0" fontId="70" fillId="61" borderId="73" xfId="0" applyFont="1" applyFill="1" applyBorder="1" applyAlignment="1" applyProtection="1">
      <alignment horizontal="center" vertical="center"/>
    </xf>
    <xf numFmtId="0" fontId="41" fillId="42" borderId="97" xfId="0" applyFont="1" applyFill="1" applyBorder="1" applyAlignment="1" applyProtection="1">
      <alignment horizontal="center" vertical="center"/>
    </xf>
    <xf numFmtId="0" fontId="41" fillId="42" borderId="106" xfId="0" applyFont="1" applyFill="1" applyBorder="1" applyAlignment="1" applyProtection="1">
      <alignment horizontal="center" vertical="center"/>
    </xf>
    <xf numFmtId="0" fontId="31" fillId="6" borderId="96" xfId="0" applyFont="1" applyFill="1" applyBorder="1" applyAlignment="1" applyProtection="1">
      <alignment horizontal="center" vertical="center"/>
    </xf>
    <xf numFmtId="0" fontId="57" fillId="10" borderId="0" xfId="0" applyFont="1" applyFill="1" applyBorder="1" applyAlignment="1" applyProtection="1">
      <alignment horizontal="center" vertical="center"/>
    </xf>
    <xf numFmtId="164" fontId="29" fillId="6" borderId="36" xfId="0" applyNumberFormat="1" applyFont="1" applyFill="1" applyBorder="1" applyAlignment="1" applyProtection="1">
      <alignment horizontal="center" vertical="center"/>
      <protection locked="0"/>
    </xf>
    <xf numFmtId="164" fontId="29" fillId="6" borderId="35" xfId="0" applyNumberFormat="1" applyFont="1" applyFill="1" applyBorder="1" applyAlignment="1" applyProtection="1">
      <alignment horizontal="center" vertical="center"/>
      <protection locked="0"/>
    </xf>
    <xf numFmtId="0" fontId="38" fillId="8" borderId="0" xfId="0" applyFont="1" applyFill="1" applyAlignment="1" applyProtection="1">
      <alignment vertical="center" wrapText="1"/>
    </xf>
    <xf numFmtId="0" fontId="0" fillId="35" borderId="0" xfId="0" applyFill="1" applyProtection="1"/>
    <xf numFmtId="0" fontId="80" fillId="6" borderId="5" xfId="0" applyFont="1" applyFill="1" applyBorder="1" applyAlignment="1" applyProtection="1">
      <alignment horizontal="center" vertical="center" wrapText="1"/>
      <protection locked="0"/>
    </xf>
    <xf numFmtId="0" fontId="81" fillId="6" borderId="5" xfId="0" applyFont="1" applyFill="1" applyBorder="1" applyAlignment="1" applyProtection="1">
      <alignment horizontal="center" vertical="center" wrapText="1"/>
      <protection locked="0"/>
    </xf>
    <xf numFmtId="0" fontId="25" fillId="2" borderId="0" xfId="0" applyFont="1" applyFill="1" applyAlignment="1" applyProtection="1">
      <alignment horizontal="left" vertical="center"/>
    </xf>
    <xf numFmtId="0" fontId="53" fillId="2" borderId="0" xfId="0" applyFont="1" applyFill="1" applyBorder="1" applyAlignment="1" applyProtection="1">
      <alignment horizontal="left" vertical="center"/>
    </xf>
    <xf numFmtId="0" fontId="30" fillId="35" borderId="0" xfId="0" applyFont="1" applyFill="1" applyAlignment="1" applyProtection="1">
      <alignment horizontal="left" vertical="center"/>
    </xf>
    <xf numFmtId="0" fontId="86" fillId="5" borderId="0" xfId="0" applyFont="1" applyFill="1" applyAlignment="1" applyProtection="1">
      <alignment horizontal="left" vertical="center"/>
    </xf>
    <xf numFmtId="0" fontId="23" fillId="2" borderId="0" xfId="0" applyFont="1" applyFill="1" applyBorder="1" applyAlignment="1" applyProtection="1">
      <alignment horizontal="left" vertical="center"/>
    </xf>
    <xf numFmtId="0" fontId="16" fillId="9" borderId="1"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0" fillId="6" borderId="6" xfId="0" applyFill="1" applyBorder="1" applyProtection="1"/>
    <xf numFmtId="0" fontId="0" fillId="6" borderId="7" xfId="0" applyFill="1" applyBorder="1" applyProtection="1"/>
    <xf numFmtId="0" fontId="0" fillId="6" borderId="9" xfId="0" applyFill="1" applyBorder="1" applyProtection="1"/>
    <xf numFmtId="0" fontId="20" fillId="6" borderId="10" xfId="0" applyFont="1" applyFill="1" applyBorder="1" applyAlignment="1" applyProtection="1">
      <alignment horizontal="center" vertical="center"/>
    </xf>
    <xf numFmtId="0" fontId="20" fillId="6" borderId="7" xfId="0" applyFont="1" applyFill="1" applyBorder="1" applyAlignment="1" applyProtection="1">
      <alignment horizontal="center" vertical="center"/>
    </xf>
    <xf numFmtId="0" fontId="20" fillId="6" borderId="8" xfId="0" applyFont="1" applyFill="1" applyBorder="1" applyAlignment="1" applyProtection="1">
      <alignment horizontal="center" vertical="center"/>
    </xf>
    <xf numFmtId="0" fontId="20" fillId="6" borderId="6" xfId="0" applyFont="1" applyFill="1" applyBorder="1" applyAlignment="1" applyProtection="1">
      <alignment horizontal="center" vertical="center"/>
    </xf>
    <xf numFmtId="0" fontId="20" fillId="6" borderId="9" xfId="0" applyFont="1" applyFill="1" applyBorder="1" applyAlignment="1" applyProtection="1">
      <alignment horizontal="center" vertical="center"/>
    </xf>
    <xf numFmtId="0" fontId="24" fillId="6" borderId="11"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24" fillId="6" borderId="14" xfId="0" applyFont="1" applyFill="1" applyBorder="1" applyAlignment="1" applyProtection="1">
      <alignment horizontal="center" vertical="center"/>
    </xf>
    <xf numFmtId="0" fontId="24" fillId="6" borderId="15" xfId="0" applyFont="1" applyFill="1" applyBorder="1" applyAlignment="1" applyProtection="1">
      <alignment horizontal="center" vertical="center"/>
    </xf>
    <xf numFmtId="0" fontId="24" fillId="6" borderId="13" xfId="0" applyFont="1" applyFill="1" applyBorder="1" applyAlignment="1" applyProtection="1">
      <alignment horizontal="center" vertical="center"/>
    </xf>
    <xf numFmtId="0" fontId="0" fillId="2" borderId="35" xfId="0" applyFill="1" applyBorder="1" applyProtection="1"/>
    <xf numFmtId="0" fontId="74" fillId="6" borderId="11" xfId="0" applyFont="1" applyFill="1" applyBorder="1" applyAlignment="1" applyProtection="1">
      <alignment horizontal="center" vertical="center"/>
    </xf>
    <xf numFmtId="0" fontId="74" fillId="6" borderId="12" xfId="0" applyFont="1" applyFill="1" applyBorder="1" applyAlignment="1" applyProtection="1">
      <alignment horizontal="center" vertical="center"/>
    </xf>
    <xf numFmtId="0" fontId="74" fillId="6" borderId="40" xfId="0" applyFont="1" applyFill="1" applyBorder="1" applyAlignment="1" applyProtection="1">
      <alignment horizontal="center" vertical="center"/>
    </xf>
    <xf numFmtId="0" fontId="24" fillId="6" borderId="15"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74" fillId="6" borderId="0" xfId="0" applyFont="1" applyFill="1" applyBorder="1" applyAlignment="1" applyProtection="1">
      <alignment horizontal="center" vertical="center"/>
    </xf>
    <xf numFmtId="0" fontId="74" fillId="6" borderId="13" xfId="0" applyFont="1" applyFill="1" applyBorder="1" applyAlignment="1" applyProtection="1">
      <alignment horizontal="center" vertical="center"/>
    </xf>
    <xf numFmtId="0" fontId="0" fillId="48" borderId="11" xfId="0" applyFill="1" applyBorder="1" applyProtection="1"/>
    <xf numFmtId="0" fontId="0" fillId="48" borderId="12" xfId="0" applyFill="1" applyBorder="1" applyProtection="1"/>
    <xf numFmtId="0" fontId="0" fillId="48" borderId="14" xfId="0" applyFill="1" applyBorder="1" applyProtection="1"/>
    <xf numFmtId="0" fontId="24" fillId="6" borderId="13"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5" xfId="0" applyFont="1" applyFill="1" applyBorder="1" applyAlignment="1" applyProtection="1">
      <alignment horizontal="center" vertical="center" wrapText="1"/>
    </xf>
    <xf numFmtId="0" fontId="74" fillId="6" borderId="14" xfId="0" applyFont="1" applyFill="1" applyBorder="1" applyAlignment="1" applyProtection="1">
      <alignment horizontal="center" vertical="center"/>
    </xf>
    <xf numFmtId="0" fontId="0" fillId="48" borderId="16" xfId="0" applyFill="1" applyBorder="1" applyProtection="1"/>
    <xf numFmtId="0" fontId="0" fillId="48" borderId="17" xfId="0" applyFill="1" applyBorder="1" applyProtection="1"/>
    <xf numFmtId="0" fontId="0" fillId="48" borderId="19" xfId="0" applyFill="1" applyBorder="1" applyProtection="1"/>
    <xf numFmtId="0" fontId="24" fillId="6" borderId="11" xfId="0" applyFont="1" applyFill="1" applyBorder="1" applyAlignment="1" applyProtection="1">
      <alignment horizontal="center" vertical="center" wrapText="1"/>
    </xf>
    <xf numFmtId="0" fontId="74" fillId="6" borderId="17" xfId="0" applyFont="1" applyFill="1" applyBorder="1" applyAlignment="1" applyProtection="1">
      <alignment horizontal="center" vertical="center"/>
    </xf>
    <xf numFmtId="0" fontId="24" fillId="6" borderId="33" xfId="0" applyFont="1" applyFill="1" applyBorder="1" applyAlignment="1" applyProtection="1">
      <alignment horizontal="center" vertical="center" wrapText="1"/>
    </xf>
    <xf numFmtId="0" fontId="74" fillId="6" borderId="18" xfId="0" applyFont="1" applyFill="1" applyBorder="1" applyAlignment="1" applyProtection="1">
      <alignment horizontal="center" vertical="center"/>
    </xf>
    <xf numFmtId="0" fontId="74" fillId="6" borderId="19" xfId="0" applyFont="1" applyFill="1" applyBorder="1" applyAlignment="1" applyProtection="1">
      <alignment horizontal="center" vertical="center"/>
    </xf>
    <xf numFmtId="0" fontId="24" fillId="7" borderId="16" xfId="0" applyFont="1" applyFill="1" applyBorder="1" applyAlignment="1" applyProtection="1">
      <alignment horizontal="center" vertical="center" wrapText="1"/>
    </xf>
    <xf numFmtId="0" fontId="24" fillId="7" borderId="17" xfId="0" applyFont="1" applyFill="1" applyBorder="1" applyAlignment="1" applyProtection="1">
      <alignment horizontal="center" vertical="center" wrapText="1"/>
    </xf>
    <xf numFmtId="0" fontId="24" fillId="7" borderId="19"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5" fillId="7" borderId="19" xfId="0" applyFont="1" applyFill="1" applyBorder="1" applyAlignment="1" applyProtection="1">
      <alignment horizontal="center" vertical="center" wrapText="1"/>
    </xf>
    <xf numFmtId="0" fontId="73" fillId="2" borderId="0" xfId="0" applyFont="1" applyFill="1" applyBorder="1" applyAlignment="1" applyProtection="1">
      <alignment horizontal="center" vertical="center"/>
    </xf>
    <xf numFmtId="0" fontId="0" fillId="2" borderId="0" xfId="0" applyFill="1" applyBorder="1" applyProtection="1"/>
    <xf numFmtId="0" fontId="74" fillId="6" borderId="59" xfId="0" applyFont="1" applyFill="1" applyBorder="1" applyAlignment="1" applyProtection="1">
      <alignment horizontal="center" vertical="center"/>
    </xf>
    <xf numFmtId="0" fontId="24" fillId="2" borderId="0" xfId="0" applyFont="1" applyFill="1" applyBorder="1" applyAlignment="1" applyProtection="1">
      <alignment horizontal="center" vertical="center" wrapText="1"/>
    </xf>
    <xf numFmtId="0" fontId="74" fillId="6" borderId="65" xfId="0" applyFont="1" applyFill="1" applyBorder="1" applyAlignment="1" applyProtection="1">
      <alignment horizontal="center" vertical="center"/>
    </xf>
    <xf numFmtId="0" fontId="25" fillId="2" borderId="0" xfId="0" applyFont="1" applyFill="1" applyBorder="1" applyAlignment="1" applyProtection="1">
      <alignment horizontal="center" vertical="center" wrapText="1"/>
    </xf>
    <xf numFmtId="0" fontId="0" fillId="2" borderId="70" xfId="0" applyFill="1" applyBorder="1" applyProtection="1"/>
    <xf numFmtId="0" fontId="87" fillId="2" borderId="0" xfId="0" applyFont="1" applyFill="1" applyAlignment="1" applyProtection="1">
      <alignment horizontal="left" vertical="center"/>
    </xf>
    <xf numFmtId="0" fontId="26" fillId="10" borderId="88" xfId="0" applyFont="1" applyFill="1" applyBorder="1" applyAlignment="1" applyProtection="1">
      <alignment horizontal="center" vertical="center"/>
    </xf>
    <xf numFmtId="0" fontId="29" fillId="43" borderId="35" xfId="0" applyFont="1" applyFill="1" applyBorder="1" applyAlignment="1" applyProtection="1">
      <alignment horizontal="center" vertical="center"/>
    </xf>
    <xf numFmtId="0" fontId="3" fillId="46" borderId="26" xfId="0" applyFont="1" applyFill="1" applyBorder="1" applyAlignment="1" applyProtection="1">
      <alignment horizontal="center"/>
    </xf>
    <xf numFmtId="0" fontId="3" fillId="46" borderId="24" xfId="0" applyFont="1" applyFill="1" applyBorder="1" applyAlignment="1" applyProtection="1">
      <alignment horizontal="center"/>
    </xf>
    <xf numFmtId="0" fontId="3" fillId="46" borderId="35" xfId="0" applyFont="1" applyFill="1" applyBorder="1" applyAlignment="1" applyProtection="1">
      <alignment horizontal="center"/>
    </xf>
    <xf numFmtId="0" fontId="26" fillId="36" borderId="23" xfId="0" applyFont="1" applyFill="1" applyBorder="1" applyAlignment="1" applyProtection="1">
      <alignment horizontal="center" vertical="center" wrapText="1"/>
    </xf>
    <xf numFmtId="0" fontId="26" fillId="36" borderId="24" xfId="0" applyFont="1" applyFill="1" applyBorder="1" applyAlignment="1" applyProtection="1">
      <alignment horizontal="center" vertical="center" wrapText="1"/>
    </xf>
    <xf numFmtId="0" fontId="26" fillId="36" borderId="25" xfId="0" applyFont="1" applyFill="1" applyBorder="1" applyAlignment="1" applyProtection="1">
      <alignment horizontal="center" vertical="center" wrapText="1"/>
    </xf>
    <xf numFmtId="0" fontId="26" fillId="37" borderId="26" xfId="0" applyFont="1" applyFill="1" applyBorder="1" applyAlignment="1" applyProtection="1">
      <alignment horizontal="center" vertical="center" wrapText="1"/>
    </xf>
    <xf numFmtId="0" fontId="26" fillId="37" borderId="24" xfId="0" applyFont="1" applyFill="1" applyBorder="1" applyAlignment="1" applyProtection="1">
      <alignment horizontal="center" vertical="center" wrapText="1"/>
    </xf>
    <xf numFmtId="0" fontId="26" fillId="37" borderId="25" xfId="0" applyFont="1" applyFill="1" applyBorder="1" applyAlignment="1" applyProtection="1">
      <alignment horizontal="center" vertical="center" wrapText="1"/>
    </xf>
    <xf numFmtId="0" fontId="26" fillId="38" borderId="26" xfId="0" applyFont="1" applyFill="1" applyBorder="1" applyAlignment="1" applyProtection="1">
      <alignment horizontal="center" vertical="center" wrapText="1"/>
    </xf>
    <xf numFmtId="0" fontId="26" fillId="38" borderId="24" xfId="0" applyFont="1" applyFill="1" applyBorder="1" applyAlignment="1" applyProtection="1">
      <alignment horizontal="center" vertical="center" wrapText="1"/>
    </xf>
    <xf numFmtId="0" fontId="26" fillId="38" borderId="27" xfId="0" applyFont="1" applyFill="1" applyBorder="1" applyAlignment="1" applyProtection="1">
      <alignment horizontal="center" vertical="center" wrapText="1"/>
    </xf>
    <xf numFmtId="0" fontId="29" fillId="43" borderId="40" xfId="0" applyFont="1" applyFill="1" applyBorder="1" applyAlignment="1" applyProtection="1">
      <alignment horizontal="center" vertical="center"/>
    </xf>
    <xf numFmtId="0" fontId="4" fillId="46" borderId="39" xfId="0" applyFont="1" applyFill="1" applyBorder="1" applyAlignment="1" applyProtection="1">
      <alignment horizontal="center" vertical="center"/>
    </xf>
    <xf numFmtId="0" fontId="4" fillId="46" borderId="31" xfId="0" applyFont="1" applyFill="1" applyBorder="1" applyAlignment="1" applyProtection="1">
      <alignment horizontal="center" vertical="center"/>
    </xf>
    <xf numFmtId="0" fontId="4" fillId="46" borderId="40" xfId="0" applyFont="1" applyFill="1" applyBorder="1" applyAlignment="1" applyProtection="1">
      <alignment horizontal="center" vertical="center"/>
    </xf>
    <xf numFmtId="0" fontId="26" fillId="36" borderId="30" xfId="0" applyFont="1" applyFill="1" applyBorder="1" applyAlignment="1" applyProtection="1">
      <alignment vertical="center" wrapText="1"/>
    </xf>
    <xf numFmtId="0" fontId="26" fillId="36" borderId="31" xfId="0" applyFont="1" applyFill="1" applyBorder="1" applyAlignment="1" applyProtection="1">
      <alignment horizontal="center" vertical="center" wrapText="1"/>
    </xf>
    <xf numFmtId="0" fontId="26" fillId="36" borderId="30" xfId="0" applyFont="1" applyFill="1" applyBorder="1" applyAlignment="1" applyProtection="1">
      <alignment horizontal="center" vertical="center" wrapText="1"/>
    </xf>
    <xf numFmtId="0" fontId="26" fillId="36" borderId="29" xfId="0" applyFont="1" applyFill="1" applyBorder="1" applyAlignment="1" applyProtection="1">
      <alignment horizontal="center" vertical="center" wrapText="1"/>
    </xf>
    <xf numFmtId="0" fontId="26" fillId="37" borderId="39" xfId="0" applyFont="1" applyFill="1" applyBorder="1" applyAlignment="1" applyProtection="1">
      <alignment horizontal="center" vertical="center" wrapText="1"/>
    </xf>
    <xf numFmtId="0" fontId="26" fillId="37" borderId="31" xfId="0" applyFont="1" applyFill="1" applyBorder="1" applyAlignment="1" applyProtection="1">
      <alignment horizontal="center" vertical="center" wrapText="1"/>
    </xf>
    <xf numFmtId="0" fontId="26" fillId="37" borderId="29" xfId="0" applyFont="1" applyFill="1" applyBorder="1" applyAlignment="1" applyProtection="1">
      <alignment horizontal="center" vertical="center" wrapText="1"/>
    </xf>
    <xf numFmtId="0" fontId="26" fillId="38" borderId="39" xfId="0" applyFont="1" applyFill="1" applyBorder="1" applyAlignment="1" applyProtection="1">
      <alignment horizontal="center" vertical="center" wrapText="1"/>
    </xf>
    <xf numFmtId="0" fontId="26" fillId="38" borderId="31" xfId="0" applyFont="1" applyFill="1" applyBorder="1" applyAlignment="1" applyProtection="1">
      <alignment horizontal="center" vertical="center" wrapText="1"/>
    </xf>
    <xf numFmtId="0" fontId="26" fillId="38" borderId="41" xfId="0"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26" fillId="10" borderId="0" xfId="0" applyFont="1" applyFill="1" applyAlignment="1" applyProtection="1">
      <alignment horizontal="center" vertical="top"/>
    </xf>
    <xf numFmtId="0" fontId="75" fillId="10" borderId="0" xfId="0" applyFont="1" applyFill="1" applyAlignment="1" applyProtection="1">
      <alignment horizontal="center" vertical="top"/>
    </xf>
    <xf numFmtId="0" fontId="20" fillId="10" borderId="0" xfId="0" applyFont="1" applyFill="1" applyAlignment="1" applyProtection="1">
      <alignment horizontal="center" vertical="center"/>
    </xf>
    <xf numFmtId="0" fontId="20" fillId="10" borderId="0" xfId="0" applyFont="1" applyFill="1" applyAlignment="1" applyProtection="1">
      <alignment horizontal="center" vertical="top"/>
    </xf>
    <xf numFmtId="0" fontId="26" fillId="0" borderId="0" xfId="0" applyFont="1" applyAlignment="1" applyProtection="1">
      <alignment horizontal="center" vertical="top"/>
    </xf>
    <xf numFmtId="0" fontId="17" fillId="6" borderId="86" xfId="0" applyFont="1" applyFill="1" applyBorder="1" applyAlignment="1" applyProtection="1">
      <alignment horizontal="center"/>
    </xf>
    <xf numFmtId="0" fontId="17" fillId="6" borderId="87" xfId="0" applyFont="1" applyFill="1" applyBorder="1" applyAlignment="1" applyProtection="1">
      <alignment horizontal="center"/>
    </xf>
    <xf numFmtId="0" fontId="17" fillId="6" borderId="92" xfId="0" applyFont="1" applyFill="1" applyBorder="1" applyAlignment="1" applyProtection="1">
      <alignment horizontal="center"/>
    </xf>
    <xf numFmtId="0" fontId="30" fillId="6" borderId="0" xfId="0" applyFont="1" applyFill="1" applyAlignment="1" applyProtection="1">
      <alignment horizontal="left" vertical="center"/>
    </xf>
    <xf numFmtId="0" fontId="22" fillId="2" borderId="0" xfId="0" applyFont="1" applyFill="1" applyAlignment="1" applyProtection="1">
      <alignment horizontal="justify" vertical="center" wrapText="1"/>
    </xf>
    <xf numFmtId="0" fontId="58" fillId="2" borderId="0" xfId="0" applyFont="1" applyFill="1" applyAlignment="1" applyProtection="1">
      <alignment horizontal="justify" vertical="center" wrapText="1"/>
    </xf>
    <xf numFmtId="0" fontId="52" fillId="6" borderId="49" xfId="0" applyFont="1" applyFill="1" applyBorder="1" applyAlignment="1" applyProtection="1">
      <alignment horizontal="right" vertical="center" wrapText="1"/>
    </xf>
    <xf numFmtId="0" fontId="52" fillId="6" borderId="62" xfId="0" applyFont="1" applyFill="1" applyBorder="1" applyAlignment="1" applyProtection="1">
      <alignment horizontal="right" vertical="center" wrapText="1"/>
    </xf>
    <xf numFmtId="0" fontId="52" fillId="6" borderId="49" xfId="0" applyFont="1" applyFill="1" applyBorder="1" applyAlignment="1" applyProtection="1">
      <alignment horizontal="center" vertical="center" wrapText="1"/>
    </xf>
    <xf numFmtId="0" fontId="52" fillId="6" borderId="62" xfId="0" applyFont="1" applyFill="1" applyBorder="1" applyAlignment="1" applyProtection="1">
      <alignment horizontal="center" vertical="center" wrapText="1"/>
    </xf>
    <xf numFmtId="0" fontId="52" fillId="6" borderId="5" xfId="0" applyFont="1" applyFill="1" applyBorder="1" applyAlignment="1" applyProtection="1">
      <alignment horizontal="center" vertical="center" wrapText="1"/>
    </xf>
    <xf numFmtId="0" fontId="53" fillId="6" borderId="49" xfId="0" applyFont="1" applyFill="1" applyBorder="1" applyAlignment="1" applyProtection="1">
      <alignment horizontal="center" vertical="center" wrapText="1"/>
    </xf>
    <xf numFmtId="0" fontId="53" fillId="6" borderId="62" xfId="0" applyFont="1" applyFill="1" applyBorder="1" applyAlignment="1" applyProtection="1">
      <alignment horizontal="center" vertical="center" wrapText="1"/>
    </xf>
    <xf numFmtId="0" fontId="53" fillId="6" borderId="5" xfId="0" applyFont="1" applyFill="1" applyBorder="1" applyAlignment="1" applyProtection="1">
      <alignment horizontal="center" vertical="center" wrapText="1"/>
    </xf>
    <xf numFmtId="0" fontId="30" fillId="2" borderId="0" xfId="0" applyFont="1" applyFill="1" applyAlignment="1" applyProtection="1">
      <alignment horizontal="left"/>
    </xf>
    <xf numFmtId="0" fontId="30" fillId="2" borderId="0" xfId="0" applyFont="1" applyFill="1" applyAlignment="1" applyProtection="1">
      <alignment horizontal="left" vertical="center"/>
    </xf>
    <xf numFmtId="0" fontId="25" fillId="2" borderId="0" xfId="0" applyFont="1" applyFill="1" applyAlignment="1" applyProtection="1">
      <alignment horizontal="left"/>
    </xf>
    <xf numFmtId="0" fontId="25" fillId="2" borderId="0" xfId="0" applyFont="1" applyFill="1" applyAlignment="1" applyProtection="1">
      <alignment vertical="center" wrapText="1"/>
    </xf>
    <xf numFmtId="0" fontId="38" fillId="4" borderId="51" xfId="0" applyFont="1" applyFill="1" applyBorder="1" applyAlignment="1" applyProtection="1">
      <alignment horizontal="center" vertical="center"/>
    </xf>
    <xf numFmtId="0" fontId="38" fillId="4" borderId="47" xfId="0" applyFont="1" applyFill="1" applyBorder="1" applyAlignment="1" applyProtection="1">
      <alignment horizontal="center" vertical="center"/>
    </xf>
    <xf numFmtId="0" fontId="38" fillId="4" borderId="48" xfId="0" applyFont="1" applyFill="1" applyBorder="1" applyAlignment="1" applyProtection="1">
      <alignment horizontal="center" vertical="center"/>
    </xf>
    <xf numFmtId="0" fontId="5" fillId="2" borderId="0" xfId="0" applyFont="1" applyFill="1" applyAlignment="1" applyProtection="1">
      <alignment horizontal="justify" vertical="center" wrapText="1"/>
    </xf>
    <xf numFmtId="0" fontId="38" fillId="9" borderId="46" xfId="0" applyFont="1" applyFill="1" applyBorder="1" applyAlignment="1" applyProtection="1">
      <alignment horizontal="center" vertical="center"/>
    </xf>
    <xf numFmtId="0" fontId="38" fillId="9" borderId="47" xfId="0" applyFont="1" applyFill="1" applyBorder="1" applyAlignment="1" applyProtection="1">
      <alignment horizontal="center" vertical="center"/>
    </xf>
    <xf numFmtId="0" fontId="38" fillId="9" borderId="56" xfId="0" applyFont="1" applyFill="1" applyBorder="1" applyAlignment="1" applyProtection="1">
      <alignment horizontal="center" vertical="center"/>
    </xf>
    <xf numFmtId="0" fontId="38" fillId="3" borderId="46" xfId="0" applyFont="1" applyFill="1" applyBorder="1" applyAlignment="1" applyProtection="1">
      <alignment horizontal="center" vertical="center"/>
    </xf>
    <xf numFmtId="0" fontId="38" fillId="3" borderId="47" xfId="0" applyFont="1" applyFill="1" applyBorder="1" applyAlignment="1" applyProtection="1">
      <alignment horizontal="center" vertical="center"/>
    </xf>
    <xf numFmtId="0" fontId="38" fillId="3" borderId="48" xfId="0" applyFont="1" applyFill="1" applyBorder="1" applyAlignment="1" applyProtection="1">
      <alignment horizontal="center" vertical="center"/>
    </xf>
    <xf numFmtId="0" fontId="25" fillId="2" borderId="0" xfId="0" applyFont="1" applyFill="1" applyAlignment="1" applyProtection="1">
      <alignment horizontal="left" vertical="center" wrapText="1"/>
    </xf>
    <xf numFmtId="0" fontId="61" fillId="45" borderId="49" xfId="0" applyFont="1" applyFill="1" applyBorder="1" applyAlignment="1" applyProtection="1">
      <alignment horizontal="center" vertical="center"/>
    </xf>
    <xf numFmtId="0" fontId="61" fillId="45" borderId="62" xfId="0" applyFont="1" applyFill="1" applyBorder="1" applyAlignment="1" applyProtection="1">
      <alignment horizontal="center" vertical="center"/>
    </xf>
    <xf numFmtId="0" fontId="61" fillId="45" borderId="5" xfId="0" applyFont="1" applyFill="1" applyBorder="1" applyAlignment="1" applyProtection="1">
      <alignment horizontal="center" vertical="center"/>
    </xf>
    <xf numFmtId="0" fontId="54" fillId="2" borderId="0" xfId="0" applyFont="1" applyFill="1" applyAlignment="1" applyProtection="1">
      <alignment vertical="center" wrapText="1"/>
    </xf>
    <xf numFmtId="0" fontId="14" fillId="6" borderId="89" xfId="1" applyFill="1" applyBorder="1" applyAlignment="1" applyProtection="1">
      <alignment horizontal="center" vertical="top"/>
    </xf>
    <xf numFmtId="0" fontId="14" fillId="6" borderId="90" xfId="1" applyFill="1" applyBorder="1" applyAlignment="1" applyProtection="1">
      <alignment horizontal="center" vertical="top"/>
    </xf>
    <xf numFmtId="0" fontId="14" fillId="6" borderId="91" xfId="1" applyFill="1" applyBorder="1" applyAlignment="1" applyProtection="1">
      <alignment horizontal="center" vertical="top"/>
    </xf>
    <xf numFmtId="0" fontId="63" fillId="6" borderId="93" xfId="0" applyFont="1" applyFill="1" applyBorder="1" applyAlignment="1" applyProtection="1">
      <alignment horizontal="center" vertical="center"/>
    </xf>
    <xf numFmtId="0" fontId="63" fillId="6" borderId="0" xfId="0" applyFont="1" applyFill="1" applyBorder="1" applyAlignment="1" applyProtection="1">
      <alignment horizontal="center" vertical="center"/>
    </xf>
    <xf numFmtId="0" fontId="63" fillId="6" borderId="88" xfId="0" applyFont="1" applyFill="1" applyBorder="1" applyAlignment="1" applyProtection="1">
      <alignment horizontal="center" vertical="center"/>
    </xf>
    <xf numFmtId="0" fontId="17" fillId="6" borderId="93"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7" fillId="6" borderId="88" xfId="0" applyFont="1" applyFill="1" applyBorder="1" applyAlignment="1" applyProtection="1">
      <alignment horizontal="center" vertical="center"/>
    </xf>
    <xf numFmtId="0" fontId="5" fillId="2" borderId="0" xfId="0" applyFont="1" applyFill="1" applyAlignment="1" applyProtection="1">
      <alignment horizontal="left" vertical="center" wrapText="1"/>
    </xf>
    <xf numFmtId="0" fontId="22" fillId="2" borderId="0" xfId="0" applyFont="1" applyFill="1" applyAlignment="1" applyProtection="1">
      <alignment horizontal="left" vertical="center" wrapText="1"/>
    </xf>
    <xf numFmtId="0" fontId="64" fillId="24" borderId="0" xfId="0" applyFont="1" applyFill="1" applyAlignment="1" applyProtection="1">
      <alignment horizontal="center"/>
    </xf>
    <xf numFmtId="0" fontId="38" fillId="9" borderId="49" xfId="0" applyFont="1" applyFill="1" applyBorder="1" applyAlignment="1" applyProtection="1">
      <alignment horizontal="center" vertical="center"/>
    </xf>
    <xf numFmtId="0" fontId="38" fillId="9" borderId="62" xfId="0" applyFont="1" applyFill="1" applyBorder="1" applyAlignment="1" applyProtection="1">
      <alignment horizontal="center" vertical="center"/>
    </xf>
    <xf numFmtId="0" fontId="38" fillId="9" borderId="5" xfId="0" applyFont="1" applyFill="1" applyBorder="1" applyAlignment="1" applyProtection="1">
      <alignment horizontal="center" vertical="center"/>
    </xf>
    <xf numFmtId="0" fontId="38" fillId="3" borderId="49" xfId="0" applyFont="1" applyFill="1" applyBorder="1" applyAlignment="1" applyProtection="1">
      <alignment horizontal="center" vertical="center"/>
    </xf>
    <xf numFmtId="0" fontId="38" fillId="3" borderId="62" xfId="0" applyFont="1" applyFill="1" applyBorder="1" applyAlignment="1" applyProtection="1">
      <alignment horizontal="center" vertical="center"/>
    </xf>
    <xf numFmtId="0" fontId="38" fillId="3" borderId="5" xfId="0" applyFont="1" applyFill="1" applyBorder="1" applyAlignment="1" applyProtection="1">
      <alignment horizontal="center" vertical="center"/>
    </xf>
    <xf numFmtId="0" fontId="38" fillId="44" borderId="0" xfId="0" applyFont="1" applyFill="1" applyAlignment="1" applyProtection="1">
      <alignment horizontal="justify" vertical="center" wrapText="1"/>
    </xf>
    <xf numFmtId="0" fontId="30" fillId="44" borderId="0" xfId="0" applyFont="1" applyFill="1" applyAlignment="1" applyProtection="1">
      <alignment horizontal="justify" vertical="center" wrapText="1"/>
    </xf>
    <xf numFmtId="0" fontId="68" fillId="49" borderId="0" xfId="0" applyFont="1" applyFill="1" applyAlignment="1" applyProtection="1">
      <alignment horizontal="center" vertical="center"/>
      <protection locked="0"/>
    </xf>
    <xf numFmtId="0" fontId="68" fillId="41" borderId="0" xfId="0" applyFont="1" applyFill="1" applyAlignment="1" applyProtection="1">
      <alignment horizontal="center" vertical="center"/>
      <protection locked="0"/>
    </xf>
    <xf numFmtId="0" fontId="68" fillId="55" borderId="0" xfId="0" applyFont="1" applyFill="1" applyAlignment="1" applyProtection="1">
      <alignment horizontal="center" vertical="center"/>
      <protection locked="0"/>
    </xf>
    <xf numFmtId="0" fontId="67" fillId="50" borderId="0" xfId="0" applyFont="1" applyFill="1" applyAlignment="1" applyProtection="1">
      <alignment horizontal="center" vertical="center"/>
    </xf>
    <xf numFmtId="0" fontId="66" fillId="41" borderId="0" xfId="0" applyFont="1" applyFill="1" applyAlignment="1" applyProtection="1">
      <alignment horizontal="center" vertical="center" wrapText="1"/>
    </xf>
    <xf numFmtId="0" fontId="69" fillId="51" borderId="94" xfId="0" applyFont="1" applyFill="1" applyBorder="1" applyAlignment="1" applyProtection="1">
      <alignment horizontal="center" vertical="center"/>
    </xf>
    <xf numFmtId="0" fontId="69" fillId="51" borderId="95" xfId="0" applyFont="1" applyFill="1" applyBorder="1" applyAlignment="1" applyProtection="1">
      <alignment horizontal="center" vertical="center"/>
    </xf>
    <xf numFmtId="0" fontId="69" fillId="51" borderId="96" xfId="0" applyFont="1" applyFill="1" applyBorder="1" applyAlignment="1" applyProtection="1">
      <alignment horizontal="center" vertical="center"/>
    </xf>
    <xf numFmtId="0" fontId="15" fillId="10" borderId="0" xfId="0" applyFont="1" applyFill="1" applyBorder="1" applyAlignment="1" applyProtection="1">
      <alignment horizontal="center" vertical="center" wrapText="1"/>
    </xf>
    <xf numFmtId="0" fontId="16" fillId="10" borderId="0" xfId="0" applyFont="1" applyFill="1" applyBorder="1" applyAlignment="1" applyProtection="1">
      <alignment horizontal="center" vertical="center" wrapText="1"/>
    </xf>
    <xf numFmtId="0" fontId="64" fillId="10" borderId="0" xfId="0" applyFont="1" applyFill="1" applyAlignment="1" applyProtection="1">
      <alignment horizontal="center"/>
    </xf>
    <xf numFmtId="0" fontId="38" fillId="4" borderId="38" xfId="0" applyFont="1" applyFill="1" applyBorder="1" applyAlignment="1" applyProtection="1">
      <alignment horizontal="center" vertical="center"/>
    </xf>
    <xf numFmtId="0" fontId="38" fillId="4" borderId="70" xfId="0" applyFont="1" applyFill="1" applyBorder="1" applyAlignment="1" applyProtection="1">
      <alignment horizontal="center" vertical="center"/>
    </xf>
    <xf numFmtId="0" fontId="38" fillId="4" borderId="50" xfId="0" applyFont="1" applyFill="1" applyBorder="1" applyAlignment="1" applyProtection="1">
      <alignment horizontal="center" vertical="center"/>
    </xf>
    <xf numFmtId="0" fontId="15" fillId="24" borderId="0" xfId="0" applyFont="1" applyFill="1" applyBorder="1" applyAlignment="1" applyProtection="1">
      <alignment horizontal="center" vertical="center" wrapText="1"/>
    </xf>
    <xf numFmtId="0" fontId="16" fillId="24" borderId="0" xfId="0" applyFont="1" applyFill="1" applyBorder="1" applyAlignment="1" applyProtection="1">
      <alignment horizontal="center" vertical="center" wrapText="1"/>
    </xf>
    <xf numFmtId="0" fontId="16" fillId="41" borderId="0" xfId="0" applyFont="1" applyFill="1" applyBorder="1" applyAlignment="1" applyProtection="1">
      <alignment horizontal="center" vertical="center" wrapText="1"/>
    </xf>
    <xf numFmtId="0" fontId="15" fillId="41" borderId="0" xfId="0" applyFont="1" applyFill="1" applyBorder="1" applyAlignment="1" applyProtection="1">
      <alignment horizontal="center" vertical="center" wrapText="1"/>
    </xf>
    <xf numFmtId="0" fontId="64" fillId="41" borderId="0" xfId="0" applyFont="1" applyFill="1" applyAlignment="1" applyProtection="1">
      <alignment horizontal="center"/>
    </xf>
    <xf numFmtId="0" fontId="15" fillId="33" borderId="0" xfId="0" applyFont="1" applyFill="1" applyBorder="1" applyAlignment="1" applyProtection="1">
      <alignment horizontal="center" vertical="center" wrapText="1"/>
    </xf>
    <xf numFmtId="0" fontId="16" fillId="33" borderId="0" xfId="0" applyFont="1" applyFill="1" applyBorder="1" applyAlignment="1" applyProtection="1">
      <alignment horizontal="center" vertical="center" wrapText="1"/>
    </xf>
    <xf numFmtId="0" fontId="64" fillId="33" borderId="0" xfId="0" applyFont="1" applyFill="1" applyAlignment="1" applyProtection="1">
      <alignment horizontal="center"/>
    </xf>
    <xf numFmtId="0" fontId="48" fillId="4" borderId="123" xfId="0" applyFont="1" applyFill="1" applyBorder="1" applyAlignment="1" applyProtection="1">
      <alignment horizontal="center" vertical="center" wrapText="1"/>
    </xf>
    <xf numFmtId="0" fontId="48" fillId="4" borderId="124" xfId="0" applyFont="1" applyFill="1" applyBorder="1" applyAlignment="1" applyProtection="1">
      <alignment horizontal="center" vertical="center" wrapText="1"/>
    </xf>
    <xf numFmtId="0" fontId="48" fillId="4" borderId="87" xfId="0" applyFont="1" applyFill="1" applyBorder="1" applyAlignment="1" applyProtection="1">
      <alignment horizontal="center" vertical="center" wrapText="1"/>
    </xf>
    <xf numFmtId="0" fontId="48" fillId="4" borderId="92" xfId="0" applyFont="1" applyFill="1" applyBorder="1" applyAlignment="1" applyProtection="1">
      <alignment horizontal="center" vertical="center" wrapText="1"/>
    </xf>
    <xf numFmtId="0" fontId="48" fillId="4" borderId="90" xfId="0" applyFont="1" applyFill="1" applyBorder="1" applyAlignment="1" applyProtection="1">
      <alignment horizontal="center" vertical="center" wrapText="1"/>
    </xf>
    <xf numFmtId="0" fontId="48" fillId="4" borderId="91" xfId="0" applyFont="1" applyFill="1" applyBorder="1" applyAlignment="1" applyProtection="1">
      <alignment horizontal="center" vertical="center" wrapText="1"/>
    </xf>
    <xf numFmtId="0" fontId="38" fillId="9" borderId="94" xfId="0" applyFont="1" applyFill="1" applyBorder="1" applyAlignment="1" applyProtection="1">
      <alignment horizontal="center" vertical="center"/>
    </xf>
    <xf numFmtId="0" fontId="38" fillId="9" borderId="95" xfId="0" applyFont="1" applyFill="1" applyBorder="1" applyAlignment="1" applyProtection="1">
      <alignment horizontal="center" vertical="center"/>
    </xf>
    <xf numFmtId="0" fontId="38" fillId="9" borderId="96" xfId="0" applyFont="1" applyFill="1" applyBorder="1" applyAlignment="1" applyProtection="1">
      <alignment horizontal="center" vertical="center"/>
    </xf>
    <xf numFmtId="0" fontId="47" fillId="3" borderId="123" xfId="0" applyFont="1" applyFill="1" applyBorder="1" applyAlignment="1" applyProtection="1">
      <alignment horizontal="center" vertical="center" wrapText="1"/>
    </xf>
    <xf numFmtId="0" fontId="47" fillId="3" borderId="124" xfId="0" applyFont="1" applyFill="1" applyBorder="1" applyAlignment="1" applyProtection="1">
      <alignment horizontal="center" vertical="center" wrapText="1"/>
    </xf>
    <xf numFmtId="0" fontId="47" fillId="3" borderId="86" xfId="0" applyFont="1" applyFill="1" applyBorder="1" applyAlignment="1" applyProtection="1">
      <alignment horizontal="center" vertical="center" wrapText="1"/>
    </xf>
    <xf numFmtId="0" fontId="47" fillId="3" borderId="92" xfId="0" applyFont="1" applyFill="1" applyBorder="1" applyAlignment="1" applyProtection="1">
      <alignment horizontal="center" vertical="center" wrapText="1"/>
    </xf>
    <xf numFmtId="0" fontId="47" fillId="3" borderId="89"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0" fontId="38" fillId="3" borderId="95" xfId="0" applyFont="1" applyFill="1" applyBorder="1" applyAlignment="1" applyProtection="1">
      <alignment horizontal="center" vertical="center"/>
    </xf>
    <xf numFmtId="0" fontId="38" fillId="3" borderId="96" xfId="0" applyFont="1" applyFill="1" applyBorder="1" applyAlignment="1" applyProtection="1">
      <alignment horizontal="center" vertical="center"/>
    </xf>
    <xf numFmtId="0" fontId="38" fillId="4" borderId="94" xfId="0" applyFont="1" applyFill="1" applyBorder="1" applyAlignment="1" applyProtection="1">
      <alignment horizontal="center" vertical="center"/>
    </xf>
    <xf numFmtId="0" fontId="38" fillId="4" borderId="95" xfId="0" applyFont="1" applyFill="1" applyBorder="1" applyAlignment="1" applyProtection="1">
      <alignment horizontal="center" vertical="center"/>
    </xf>
    <xf numFmtId="0" fontId="38" fillId="4" borderId="96" xfId="0" applyFont="1" applyFill="1" applyBorder="1" applyAlignment="1" applyProtection="1">
      <alignment horizontal="center" vertical="center"/>
    </xf>
    <xf numFmtId="0" fontId="10" fillId="6" borderId="94" xfId="0" applyFont="1" applyFill="1" applyBorder="1" applyAlignment="1" applyProtection="1">
      <alignment horizontal="center" vertical="center"/>
    </xf>
    <xf numFmtId="0" fontId="10" fillId="6" borderId="95" xfId="0" applyFont="1" applyFill="1" applyBorder="1" applyAlignment="1" applyProtection="1">
      <alignment horizontal="center" vertical="center"/>
    </xf>
    <xf numFmtId="0" fontId="10" fillId="6" borderId="96" xfId="0" applyFont="1" applyFill="1" applyBorder="1" applyAlignment="1" applyProtection="1">
      <alignment horizontal="center" vertical="center"/>
    </xf>
    <xf numFmtId="0" fontId="48" fillId="9" borderId="94" xfId="0" applyFont="1" applyFill="1" applyBorder="1" applyAlignment="1" applyProtection="1">
      <alignment horizontal="center" vertical="center"/>
    </xf>
    <xf numFmtId="0" fontId="48" fillId="9" borderId="95" xfId="0" applyFont="1" applyFill="1" applyBorder="1" applyAlignment="1" applyProtection="1">
      <alignment horizontal="center" vertical="center"/>
    </xf>
    <xf numFmtId="0" fontId="48" fillId="9" borderId="96" xfId="0" applyFont="1" applyFill="1" applyBorder="1" applyAlignment="1" applyProtection="1">
      <alignment horizontal="center" vertical="center"/>
    </xf>
    <xf numFmtId="0" fontId="48" fillId="9" borderId="87" xfId="0" applyFont="1" applyFill="1" applyBorder="1" applyAlignment="1" applyProtection="1">
      <alignment horizontal="center" vertical="center" wrapText="1"/>
    </xf>
    <xf numFmtId="0" fontId="48" fillId="9" borderId="92" xfId="0" applyFont="1" applyFill="1" applyBorder="1" applyAlignment="1" applyProtection="1">
      <alignment horizontal="center" vertical="center" wrapText="1"/>
    </xf>
    <xf numFmtId="0" fontId="48" fillId="9" borderId="95" xfId="0" applyFont="1" applyFill="1" applyBorder="1" applyAlignment="1" applyProtection="1">
      <alignment horizontal="center" vertical="center" wrapText="1"/>
    </xf>
    <xf numFmtId="0" fontId="48" fillId="9" borderId="96" xfId="0" applyFont="1" applyFill="1" applyBorder="1" applyAlignment="1" applyProtection="1">
      <alignment horizontal="center" vertical="center" wrapText="1"/>
    </xf>
    <xf numFmtId="0" fontId="61" fillId="45" borderId="94" xfId="0" applyFont="1" applyFill="1" applyBorder="1" applyAlignment="1" applyProtection="1">
      <alignment horizontal="center" vertical="center"/>
    </xf>
    <xf numFmtId="0" fontId="61" fillId="45" borderId="95" xfId="0" applyFont="1" applyFill="1" applyBorder="1" applyAlignment="1" applyProtection="1">
      <alignment horizontal="center" vertical="center"/>
    </xf>
    <xf numFmtId="0" fontId="61" fillId="45" borderId="96" xfId="0" applyFont="1" applyFill="1" applyBorder="1" applyAlignment="1" applyProtection="1">
      <alignment horizontal="center" vertical="center"/>
    </xf>
    <xf numFmtId="0" fontId="46" fillId="60" borderId="115" xfId="0" applyFont="1" applyFill="1" applyBorder="1" applyAlignment="1" applyProtection="1">
      <alignment horizontal="center" vertical="center"/>
    </xf>
    <xf numFmtId="0" fontId="46" fillId="60" borderId="106" xfId="0" applyFont="1" applyFill="1" applyBorder="1" applyAlignment="1" applyProtection="1">
      <alignment horizontal="center" vertical="center"/>
    </xf>
    <xf numFmtId="0" fontId="46" fillId="60" borderId="97" xfId="0" applyFont="1" applyFill="1" applyBorder="1" applyAlignment="1" applyProtection="1">
      <alignment horizontal="center" vertical="center"/>
    </xf>
    <xf numFmtId="0" fontId="41" fillId="27" borderId="125" xfId="0" applyFont="1" applyFill="1" applyBorder="1" applyAlignment="1" applyProtection="1">
      <alignment horizontal="center" vertical="center"/>
    </xf>
    <xf numFmtId="0" fontId="41" fillId="27" borderId="107" xfId="0" applyFont="1" applyFill="1" applyBorder="1" applyAlignment="1" applyProtection="1">
      <alignment horizontal="center" vertical="center"/>
    </xf>
    <xf numFmtId="0" fontId="41" fillId="4" borderId="126" xfId="0" applyFont="1" applyFill="1" applyBorder="1" applyAlignment="1" applyProtection="1">
      <alignment horizontal="center" vertical="center"/>
    </xf>
    <xf numFmtId="0" fontId="41" fillId="4" borderId="105" xfId="0" applyFont="1" applyFill="1" applyBorder="1" applyAlignment="1" applyProtection="1">
      <alignment horizontal="center" vertical="center"/>
    </xf>
    <xf numFmtId="0" fontId="41" fillId="52" borderId="126" xfId="0" applyFont="1" applyFill="1" applyBorder="1" applyAlignment="1" applyProtection="1">
      <alignment horizontal="center" vertical="center"/>
    </xf>
    <xf numFmtId="0" fontId="41" fillId="52" borderId="105" xfId="0" applyFont="1" applyFill="1" applyBorder="1" applyAlignment="1" applyProtection="1">
      <alignment horizontal="center" vertical="center"/>
    </xf>
    <xf numFmtId="0" fontId="70" fillId="61" borderId="125" xfId="0" applyFont="1" applyFill="1" applyBorder="1" applyAlignment="1" applyProtection="1">
      <alignment horizontal="center" vertical="center"/>
    </xf>
    <xf numFmtId="0" fontId="70" fillId="61" borderId="107" xfId="0" applyFont="1" applyFill="1" applyBorder="1" applyAlignment="1" applyProtection="1">
      <alignment horizontal="center" vertical="center"/>
    </xf>
    <xf numFmtId="0" fontId="41" fillId="27" borderId="73" xfId="0" applyFont="1" applyFill="1" applyBorder="1" applyAlignment="1" applyProtection="1">
      <alignment horizontal="center" vertical="center"/>
    </xf>
    <xf numFmtId="0" fontId="41" fillId="4" borderId="62" xfId="0" applyFont="1" applyFill="1" applyBorder="1" applyAlignment="1" applyProtection="1">
      <alignment horizontal="center" vertical="center"/>
    </xf>
    <xf numFmtId="0" fontId="41" fillId="52" borderId="62" xfId="0" applyFont="1" applyFill="1" applyBorder="1" applyAlignment="1" applyProtection="1">
      <alignment horizontal="center" vertical="center"/>
    </xf>
    <xf numFmtId="0" fontId="70" fillId="61" borderId="73" xfId="0" applyFont="1" applyFill="1" applyBorder="1" applyAlignment="1" applyProtection="1">
      <alignment horizontal="center" vertical="center"/>
    </xf>
    <xf numFmtId="0" fontId="41" fillId="42" borderId="97" xfId="0" applyFont="1" applyFill="1" applyBorder="1" applyAlignment="1" applyProtection="1">
      <alignment horizontal="center" vertical="center"/>
    </xf>
    <xf numFmtId="0" fontId="41" fillId="42" borderId="106" xfId="0" applyFont="1" applyFill="1" applyBorder="1" applyAlignment="1" applyProtection="1">
      <alignment horizontal="center" vertical="center"/>
    </xf>
    <xf numFmtId="0" fontId="41" fillId="42" borderId="115" xfId="0" applyFont="1" applyFill="1" applyBorder="1" applyAlignment="1" applyProtection="1">
      <alignment horizontal="center" vertical="center"/>
    </xf>
    <xf numFmtId="0" fontId="4" fillId="35" borderId="75" xfId="0" applyFont="1" applyFill="1" applyBorder="1" applyAlignment="1" applyProtection="1">
      <alignment horizontal="center" vertical="center" wrapText="1"/>
      <protection locked="0"/>
    </xf>
    <xf numFmtId="0" fontId="4" fillId="35" borderId="71" xfId="0" applyFont="1" applyFill="1" applyBorder="1" applyAlignment="1" applyProtection="1">
      <alignment horizontal="center" vertical="center" wrapText="1"/>
      <protection locked="0"/>
    </xf>
    <xf numFmtId="0" fontId="55" fillId="6" borderId="37" xfId="0" applyFont="1" applyFill="1" applyBorder="1" applyAlignment="1" applyProtection="1">
      <alignment horizontal="justify" vertical="center" wrapText="1"/>
      <protection locked="0"/>
    </xf>
    <xf numFmtId="0" fontId="55" fillId="6" borderId="23" xfId="0" applyFont="1" applyFill="1" applyBorder="1" applyAlignment="1" applyProtection="1">
      <alignment horizontal="justify" vertical="center" wrapText="1"/>
      <protection locked="0"/>
    </xf>
    <xf numFmtId="164" fontId="29" fillId="6" borderId="36" xfId="0" applyNumberFormat="1" applyFont="1" applyFill="1" applyBorder="1" applyAlignment="1" applyProtection="1">
      <alignment horizontal="center" vertical="center"/>
      <protection locked="0"/>
    </xf>
    <xf numFmtId="164" fontId="29" fillId="6" borderId="35" xfId="0" applyNumberFormat="1" applyFont="1" applyFill="1" applyBorder="1" applyAlignment="1" applyProtection="1">
      <alignment horizontal="center" vertical="center"/>
      <protection locked="0"/>
    </xf>
    <xf numFmtId="0" fontId="55" fillId="6" borderId="37" xfId="0" applyNumberFormat="1" applyFont="1" applyFill="1" applyBorder="1" applyAlignment="1" applyProtection="1">
      <alignment horizontal="justify" vertical="center" wrapText="1"/>
      <protection locked="0"/>
    </xf>
    <xf numFmtId="0" fontId="55" fillId="6" borderId="23" xfId="0" applyNumberFormat="1" applyFont="1" applyFill="1" applyBorder="1" applyAlignment="1" applyProtection="1">
      <alignment horizontal="justify" vertical="center" wrapText="1"/>
      <protection locked="0"/>
    </xf>
    <xf numFmtId="0" fontId="3" fillId="31" borderId="70" xfId="0" applyFont="1" applyFill="1" applyBorder="1" applyAlignment="1" applyProtection="1">
      <alignment horizontal="center"/>
      <protection locked="0"/>
    </xf>
    <xf numFmtId="0" fontId="3" fillId="31" borderId="50" xfId="0" applyFont="1" applyFill="1" applyBorder="1" applyAlignment="1" applyProtection="1">
      <alignment horizontal="center"/>
      <protection locked="0"/>
    </xf>
    <xf numFmtId="0" fontId="56" fillId="30" borderId="38" xfId="0" applyFont="1" applyFill="1" applyBorder="1" applyAlignment="1" applyProtection="1">
      <alignment horizontal="center" vertical="center"/>
    </xf>
    <xf numFmtId="0" fontId="56" fillId="30" borderId="70" xfId="0" applyFont="1" applyFill="1" applyBorder="1" applyAlignment="1" applyProtection="1">
      <alignment horizontal="center" vertical="center"/>
    </xf>
    <xf numFmtId="0" fontId="56" fillId="30" borderId="50" xfId="0" applyFont="1" applyFill="1" applyBorder="1" applyAlignment="1" applyProtection="1">
      <alignment horizontal="center" vertical="center"/>
    </xf>
    <xf numFmtId="0" fontId="56" fillId="30" borderId="61" xfId="0" applyFont="1" applyFill="1" applyBorder="1" applyAlignment="1" applyProtection="1">
      <alignment horizontal="center" vertical="center"/>
    </xf>
    <xf numFmtId="0" fontId="56" fillId="30" borderId="0" xfId="0" applyFont="1" applyFill="1" applyBorder="1" applyAlignment="1" applyProtection="1">
      <alignment horizontal="center" vertical="center"/>
    </xf>
    <xf numFmtId="0" fontId="56" fillId="30" borderId="35" xfId="0" applyFont="1" applyFill="1" applyBorder="1" applyAlignment="1" applyProtection="1">
      <alignment horizontal="center" vertical="center"/>
    </xf>
    <xf numFmtId="0" fontId="56" fillId="30" borderId="72" xfId="0" applyFont="1" applyFill="1" applyBorder="1" applyAlignment="1" applyProtection="1">
      <alignment horizontal="center" vertical="center"/>
    </xf>
    <xf numFmtId="0" fontId="56" fillId="30" borderId="73" xfId="0" applyFont="1" applyFill="1" applyBorder="1" applyAlignment="1" applyProtection="1">
      <alignment horizontal="center" vertical="center"/>
    </xf>
    <xf numFmtId="0" fontId="56" fillId="30" borderId="60" xfId="0" applyFont="1" applyFill="1" applyBorder="1" applyAlignment="1" applyProtection="1">
      <alignment horizontal="center" vertical="center"/>
    </xf>
    <xf numFmtId="0" fontId="55" fillId="6" borderId="135" xfId="0" applyFont="1" applyFill="1" applyBorder="1" applyAlignment="1" applyProtection="1">
      <alignment horizontal="justify" vertical="center" wrapText="1"/>
      <protection locked="0"/>
    </xf>
    <xf numFmtId="0" fontId="55" fillId="6" borderId="30" xfId="0" applyFont="1" applyFill="1" applyBorder="1" applyAlignment="1" applyProtection="1">
      <alignment horizontal="justify" vertical="center" wrapText="1"/>
      <protection locked="0"/>
    </xf>
    <xf numFmtId="0" fontId="57" fillId="10" borderId="0" xfId="0" applyFont="1" applyFill="1" applyBorder="1" applyAlignment="1" applyProtection="1">
      <alignment horizontal="center" vertical="center"/>
    </xf>
    <xf numFmtId="0" fontId="57" fillId="10" borderId="88" xfId="0" applyFont="1" applyFill="1" applyBorder="1" applyAlignment="1" applyProtection="1">
      <alignment horizontal="center" vertical="center"/>
    </xf>
    <xf numFmtId="0" fontId="38" fillId="9" borderId="140" xfId="0" applyFont="1" applyFill="1" applyBorder="1" applyAlignment="1" applyProtection="1">
      <alignment horizontal="center" vertical="center"/>
    </xf>
    <xf numFmtId="0" fontId="38" fillId="9" borderId="139" xfId="0" applyFont="1" applyFill="1" applyBorder="1" applyAlignment="1" applyProtection="1">
      <alignment horizontal="center" vertical="center"/>
    </xf>
    <xf numFmtId="0" fontId="4" fillId="35" borderId="75" xfId="0" applyFont="1" applyFill="1" applyBorder="1" applyAlignment="1" applyProtection="1">
      <alignment horizontal="center" vertical="top" wrapText="1"/>
      <protection locked="0"/>
    </xf>
    <xf numFmtId="0" fontId="4" fillId="35" borderId="71" xfId="0" applyFont="1" applyFill="1" applyBorder="1" applyAlignment="1" applyProtection="1">
      <alignment horizontal="center" vertical="top" wrapText="1"/>
      <protection locked="0"/>
    </xf>
    <xf numFmtId="0" fontId="31" fillId="6" borderId="94" xfId="0" applyFont="1" applyFill="1" applyBorder="1" applyAlignment="1" applyProtection="1">
      <alignment horizontal="center" vertical="center"/>
    </xf>
    <xf numFmtId="0" fontId="31" fillId="6" borderId="96" xfId="0" applyFont="1" applyFill="1" applyBorder="1" applyAlignment="1" applyProtection="1">
      <alignment horizontal="center" vertical="center"/>
    </xf>
    <xf numFmtId="0" fontId="38" fillId="4" borderId="140" xfId="0" applyFont="1" applyFill="1" applyBorder="1" applyAlignment="1" applyProtection="1">
      <alignment horizontal="center" vertical="center"/>
    </xf>
    <xf numFmtId="0" fontId="3" fillId="31" borderId="0" xfId="0" applyFont="1" applyFill="1" applyBorder="1" applyAlignment="1" applyProtection="1">
      <alignment horizontal="center"/>
    </xf>
    <xf numFmtId="0" fontId="3" fillId="31" borderId="35" xfId="0" applyFont="1" applyFill="1" applyBorder="1" applyAlignment="1" applyProtection="1">
      <alignment horizontal="center"/>
    </xf>
    <xf numFmtId="0" fontId="4" fillId="35" borderId="74" xfId="0" applyFont="1" applyFill="1" applyBorder="1" applyAlignment="1" applyProtection="1">
      <alignment horizontal="center" vertical="center" wrapText="1"/>
      <protection locked="0"/>
    </xf>
    <xf numFmtId="0" fontId="4" fillId="35" borderId="40" xfId="0" applyFont="1" applyFill="1" applyBorder="1" applyAlignment="1" applyProtection="1">
      <alignment horizontal="center" vertical="center" wrapText="1"/>
      <protection locked="0"/>
    </xf>
    <xf numFmtId="0" fontId="4" fillId="35" borderId="75" xfId="0" applyFont="1" applyFill="1" applyBorder="1" applyAlignment="1" applyProtection="1">
      <alignment horizontal="center" vertical="center"/>
    </xf>
    <xf numFmtId="0" fontId="4" fillId="35" borderId="71" xfId="0" applyFont="1" applyFill="1" applyBorder="1" applyAlignment="1" applyProtection="1">
      <alignment horizontal="center" vertical="center"/>
    </xf>
    <xf numFmtId="0" fontId="38" fillId="3" borderId="140" xfId="0" applyFont="1" applyFill="1" applyBorder="1" applyAlignment="1" applyProtection="1">
      <alignment horizontal="center" vertical="center"/>
    </xf>
    <xf numFmtId="0" fontId="61" fillId="45" borderId="139" xfId="0" applyFont="1" applyFill="1" applyBorder="1" applyAlignment="1" applyProtection="1">
      <alignment horizontal="center" vertical="center"/>
    </xf>
    <xf numFmtId="0" fontId="31" fillId="13" borderId="56" xfId="0" applyFont="1" applyFill="1" applyBorder="1" applyAlignment="1" applyProtection="1">
      <alignment horizontal="center" vertical="center"/>
    </xf>
    <xf numFmtId="0" fontId="31" fillId="13" borderId="5" xfId="0" applyFont="1" applyFill="1" applyBorder="1" applyAlignment="1" applyProtection="1">
      <alignment horizontal="center" vertical="center"/>
    </xf>
    <xf numFmtId="0" fontId="48" fillId="21" borderId="0" xfId="0" applyFont="1" applyFill="1" applyBorder="1" applyAlignment="1" applyProtection="1">
      <alignment horizontal="center" vertical="center" wrapText="1"/>
    </xf>
    <xf numFmtId="0" fontId="56" fillId="13" borderId="38" xfId="0" applyFont="1" applyFill="1" applyBorder="1" applyAlignment="1" applyProtection="1">
      <alignment horizontal="center" vertical="center"/>
    </xf>
    <xf numFmtId="0" fontId="56" fillId="13" borderId="70" xfId="0" applyFont="1" applyFill="1" applyBorder="1" applyAlignment="1" applyProtection="1">
      <alignment horizontal="center" vertical="center"/>
    </xf>
    <xf numFmtId="0" fontId="56" fillId="13" borderId="50" xfId="0" applyFont="1" applyFill="1" applyBorder="1" applyAlignment="1" applyProtection="1">
      <alignment horizontal="center" vertical="center"/>
    </xf>
    <xf numFmtId="0" fontId="56" fillId="13" borderId="61" xfId="0" applyFont="1" applyFill="1" applyBorder="1" applyAlignment="1" applyProtection="1">
      <alignment horizontal="center" vertical="center"/>
    </xf>
    <xf numFmtId="0" fontId="56" fillId="13" borderId="0" xfId="0" applyFont="1" applyFill="1" applyBorder="1" applyAlignment="1" applyProtection="1">
      <alignment horizontal="center" vertical="center"/>
    </xf>
    <xf numFmtId="0" fontId="56" fillId="13" borderId="35" xfId="0" applyFont="1" applyFill="1" applyBorder="1" applyAlignment="1" applyProtection="1">
      <alignment horizontal="center" vertical="center"/>
    </xf>
    <xf numFmtId="0" fontId="56" fillId="13" borderId="72" xfId="0" applyFont="1" applyFill="1" applyBorder="1" applyAlignment="1" applyProtection="1">
      <alignment horizontal="center" vertical="center"/>
    </xf>
    <xf numFmtId="0" fontId="56" fillId="13" borderId="73" xfId="0" applyFont="1" applyFill="1" applyBorder="1" applyAlignment="1" applyProtection="1">
      <alignment horizontal="center" vertical="center"/>
    </xf>
    <xf numFmtId="0" fontId="56" fillId="13" borderId="60" xfId="0" applyFont="1" applyFill="1" applyBorder="1" applyAlignment="1" applyProtection="1">
      <alignment horizontal="center" vertical="center"/>
    </xf>
    <xf numFmtId="0" fontId="38" fillId="3" borderId="38" xfId="0" applyFont="1" applyFill="1" applyBorder="1" applyAlignment="1" applyProtection="1">
      <alignment horizontal="center" vertical="center"/>
    </xf>
    <xf numFmtId="0" fontId="38" fillId="3" borderId="70" xfId="0" applyFont="1" applyFill="1" applyBorder="1" applyAlignment="1" applyProtection="1">
      <alignment horizontal="center" vertical="center"/>
    </xf>
    <xf numFmtId="0" fontId="38" fillId="3" borderId="50" xfId="0" applyFont="1" applyFill="1" applyBorder="1" applyAlignment="1" applyProtection="1">
      <alignment horizontal="center" vertical="center"/>
    </xf>
    <xf numFmtId="0" fontId="47" fillId="21" borderId="0" xfId="0" applyFont="1" applyFill="1" applyBorder="1" applyAlignment="1" applyProtection="1">
      <alignment horizontal="center" vertical="center" wrapText="1"/>
    </xf>
    <xf numFmtId="0" fontId="55" fillId="13" borderId="37" xfId="0" applyFont="1" applyFill="1" applyBorder="1" applyAlignment="1" applyProtection="1">
      <alignment horizontal="justify" vertical="center" wrapText="1"/>
      <protection locked="0"/>
    </xf>
    <xf numFmtId="0" fontId="55" fillId="13" borderId="23" xfId="0" applyFont="1" applyFill="1" applyBorder="1" applyAlignment="1" applyProtection="1">
      <alignment horizontal="justify" vertical="center" wrapText="1"/>
      <protection locked="0"/>
    </xf>
    <xf numFmtId="0" fontId="55" fillId="13" borderId="30" xfId="0" applyFont="1" applyFill="1" applyBorder="1" applyAlignment="1" applyProtection="1">
      <alignment horizontal="justify" vertical="center" wrapText="1"/>
      <protection locked="0"/>
    </xf>
    <xf numFmtId="0" fontId="38" fillId="9" borderId="1" xfId="0" applyFont="1" applyFill="1" applyBorder="1" applyAlignment="1" applyProtection="1">
      <alignment horizontal="center" vertical="center"/>
    </xf>
    <xf numFmtId="0" fontId="38" fillId="9" borderId="2" xfId="0" applyFont="1" applyFill="1" applyBorder="1" applyAlignment="1" applyProtection="1">
      <alignment horizontal="center" vertical="center"/>
    </xf>
    <xf numFmtId="0" fontId="38" fillId="9" borderId="3" xfId="0" applyFont="1" applyFill="1" applyBorder="1" applyAlignment="1" applyProtection="1">
      <alignment horizontal="center" vertical="center"/>
    </xf>
    <xf numFmtId="0" fontId="15" fillId="13" borderId="37" xfId="0" applyFont="1" applyFill="1" applyBorder="1" applyAlignment="1" applyProtection="1">
      <alignment horizontal="justify" vertical="center" wrapText="1"/>
      <protection locked="0"/>
    </xf>
    <xf numFmtId="0" fontId="15" fillId="13" borderId="23" xfId="0" applyFont="1" applyFill="1" applyBorder="1" applyAlignment="1" applyProtection="1">
      <alignment horizontal="justify" vertical="center" wrapText="1"/>
      <protection locked="0"/>
    </xf>
    <xf numFmtId="0" fontId="9" fillId="4" borderId="68" xfId="0" applyFont="1" applyFill="1" applyBorder="1" applyAlignment="1" applyProtection="1">
      <alignment horizontal="center" vertical="center"/>
      <protection locked="0"/>
    </xf>
    <xf numFmtId="0" fontId="9" fillId="4" borderId="69" xfId="0" applyFont="1" applyFill="1" applyBorder="1" applyAlignment="1" applyProtection="1">
      <alignment horizontal="center" vertical="center"/>
      <protection locked="0"/>
    </xf>
    <xf numFmtId="0" fontId="9" fillId="4" borderId="67" xfId="0" applyFont="1" applyFill="1" applyBorder="1" applyAlignment="1" applyProtection="1">
      <alignment horizontal="center" vertical="center"/>
      <protection locked="0"/>
    </xf>
    <xf numFmtId="0" fontId="55" fillId="13" borderId="37" xfId="0" applyNumberFormat="1" applyFont="1" applyFill="1" applyBorder="1" applyAlignment="1" applyProtection="1">
      <alignment horizontal="justify" vertical="center" wrapText="1"/>
      <protection locked="0"/>
    </xf>
    <xf numFmtId="0" fontId="55" fillId="13" borderId="23" xfId="0" applyNumberFormat="1" applyFont="1" applyFill="1" applyBorder="1" applyAlignment="1" applyProtection="1">
      <alignment horizontal="justify" vertical="center" wrapText="1"/>
      <protection locked="0"/>
    </xf>
    <xf numFmtId="0" fontId="55" fillId="13" borderId="30" xfId="0" applyNumberFormat="1" applyFont="1" applyFill="1" applyBorder="1" applyAlignment="1" applyProtection="1">
      <alignment horizontal="justify" vertical="center" wrapText="1"/>
      <protection locked="0"/>
    </xf>
    <xf numFmtId="0" fontId="55" fillId="13" borderId="32" xfId="0" applyNumberFormat="1" applyFont="1" applyFill="1" applyBorder="1" applyAlignment="1" applyProtection="1">
      <alignment horizontal="justify" vertical="center" wrapText="1"/>
      <protection locked="0"/>
    </xf>
    <xf numFmtId="0" fontId="55" fillId="13" borderId="26" xfId="0" applyNumberFormat="1" applyFont="1" applyFill="1" applyBorder="1" applyAlignment="1" applyProtection="1">
      <alignment horizontal="justify" vertical="center" wrapText="1"/>
      <protection locked="0"/>
    </xf>
    <xf numFmtId="0" fontId="55" fillId="13" borderId="42" xfId="0" applyNumberFormat="1" applyFont="1" applyFill="1" applyBorder="1" applyAlignment="1" applyProtection="1">
      <alignment horizontal="justify" vertical="center" wrapText="1"/>
      <protection locked="0"/>
    </xf>
    <xf numFmtId="0" fontId="9" fillId="4" borderId="74" xfId="0" applyFont="1" applyFill="1" applyBorder="1" applyAlignment="1" applyProtection="1">
      <alignment horizontal="center" vertical="center"/>
      <protection locked="0"/>
    </xf>
    <xf numFmtId="0" fontId="9" fillId="4" borderId="40" xfId="0" applyFont="1" applyFill="1" applyBorder="1" applyAlignment="1" applyProtection="1">
      <alignment horizontal="center" vertical="center"/>
      <protection locked="0"/>
    </xf>
    <xf numFmtId="0" fontId="3" fillId="32" borderId="62" xfId="0" applyFont="1" applyFill="1" applyBorder="1" applyAlignment="1" applyProtection="1">
      <alignment horizontal="center"/>
      <protection locked="0"/>
    </xf>
    <xf numFmtId="0" fontId="3" fillId="32" borderId="5" xfId="0" applyFont="1" applyFill="1" applyBorder="1" applyAlignment="1" applyProtection="1">
      <alignment horizontal="center"/>
      <protection locked="0"/>
    </xf>
    <xf numFmtId="0" fontId="9" fillId="4" borderId="83" xfId="0" applyFont="1" applyFill="1" applyBorder="1" applyAlignment="1" applyProtection="1">
      <alignment horizontal="center" vertical="center"/>
      <protection locked="0"/>
    </xf>
    <xf numFmtId="0" fontId="9" fillId="4" borderId="75" xfId="0" applyFont="1" applyFill="1" applyBorder="1" applyAlignment="1" applyProtection="1">
      <alignment horizontal="center" vertical="center"/>
      <protection locked="0"/>
    </xf>
    <xf numFmtId="0" fontId="9" fillId="4" borderId="71" xfId="0" applyFont="1" applyFill="1" applyBorder="1" applyAlignment="1" applyProtection="1">
      <alignment horizontal="center" vertical="center"/>
      <protection locked="0"/>
    </xf>
    <xf numFmtId="0" fontId="4" fillId="35" borderId="74" xfId="0" applyFont="1" applyFill="1" applyBorder="1" applyAlignment="1" applyProtection="1">
      <alignment horizontal="center" vertical="top" wrapText="1"/>
      <protection locked="0"/>
    </xf>
    <xf numFmtId="0" fontId="4" fillId="35" borderId="40" xfId="0" applyFont="1" applyFill="1" applyBorder="1" applyAlignment="1" applyProtection="1">
      <alignment horizontal="center" vertical="top" wrapText="1"/>
      <protection locked="0"/>
    </xf>
    <xf numFmtId="0" fontId="55" fillId="13" borderId="32" xfId="0" applyFont="1" applyFill="1" applyBorder="1" applyAlignment="1" applyProtection="1">
      <alignment horizontal="justify" vertical="center" wrapText="1"/>
      <protection locked="0"/>
    </xf>
    <xf numFmtId="0" fontId="55" fillId="13" borderId="26" xfId="0" applyFont="1" applyFill="1" applyBorder="1" applyAlignment="1" applyProtection="1">
      <alignment horizontal="justify" vertical="center" wrapText="1"/>
      <protection locked="0"/>
    </xf>
    <xf numFmtId="0" fontId="55" fillId="13" borderId="74" xfId="0" applyFont="1" applyFill="1" applyBorder="1" applyAlignment="1" applyProtection="1">
      <alignment horizontal="justify" vertical="center" wrapText="1"/>
      <protection locked="0"/>
    </xf>
    <xf numFmtId="0" fontId="3" fillId="32" borderId="77" xfId="0" applyFont="1" applyFill="1" applyBorder="1" applyAlignment="1" applyProtection="1">
      <alignment horizontal="center"/>
      <protection locked="0"/>
    </xf>
    <xf numFmtId="0" fontId="3" fillId="32" borderId="78" xfId="0" applyFont="1" applyFill="1" applyBorder="1" applyAlignment="1" applyProtection="1">
      <alignment horizontal="center"/>
      <protection locked="0"/>
    </xf>
    <xf numFmtId="0" fontId="3" fillId="32" borderId="76" xfId="0" applyFont="1" applyFill="1" applyBorder="1" applyAlignment="1" applyProtection="1">
      <alignment horizontal="center"/>
      <protection locked="0"/>
    </xf>
    <xf numFmtId="0" fontId="4" fillId="35" borderId="83" xfId="0" applyFont="1" applyFill="1" applyBorder="1" applyAlignment="1" applyProtection="1">
      <alignment horizontal="center" vertical="center" wrapText="1"/>
      <protection locked="0"/>
    </xf>
    <xf numFmtId="0" fontId="15" fillId="13" borderId="32" xfId="0" applyFont="1" applyFill="1" applyBorder="1" applyAlignment="1" applyProtection="1">
      <alignment horizontal="justify" vertical="center" wrapText="1"/>
      <protection locked="0"/>
    </xf>
    <xf numFmtId="0" fontId="15" fillId="13" borderId="26" xfId="0" applyFont="1" applyFill="1" applyBorder="1" applyAlignment="1" applyProtection="1">
      <alignment horizontal="justify" vertical="center" wrapText="1"/>
      <protection locked="0"/>
    </xf>
    <xf numFmtId="0" fontId="9" fillId="4" borderId="73" xfId="0" applyFont="1" applyFill="1" applyBorder="1" applyAlignment="1" applyProtection="1">
      <alignment horizontal="center" vertical="center"/>
      <protection locked="0"/>
    </xf>
    <xf numFmtId="0" fontId="9" fillId="4" borderId="60" xfId="0" applyFont="1" applyFill="1" applyBorder="1" applyAlignment="1" applyProtection="1">
      <alignment horizontal="center" vertical="center"/>
      <protection locked="0"/>
    </xf>
    <xf numFmtId="0" fontId="55" fillId="13" borderId="0" xfId="0" applyFont="1" applyFill="1" applyBorder="1" applyAlignment="1" applyProtection="1">
      <alignment horizontal="justify" vertical="center" wrapText="1"/>
      <protection locked="0"/>
    </xf>
    <xf numFmtId="0" fontId="55" fillId="29" borderId="75" xfId="0" applyFont="1" applyFill="1" applyBorder="1" applyAlignment="1" applyProtection="1">
      <alignment horizontal="justify" vertical="center" wrapText="1"/>
      <protection locked="0"/>
    </xf>
    <xf numFmtId="0" fontId="55" fillId="29" borderId="71" xfId="0" applyFont="1" applyFill="1" applyBorder="1" applyAlignment="1" applyProtection="1">
      <alignment horizontal="justify" vertical="center" wrapText="1"/>
      <protection locked="0"/>
    </xf>
    <xf numFmtId="0" fontId="3" fillId="4" borderId="68" xfId="0" applyFont="1" applyFill="1" applyBorder="1" applyAlignment="1" applyProtection="1">
      <alignment horizontal="center" vertical="center"/>
      <protection locked="0"/>
    </xf>
    <xf numFmtId="0" fontId="3" fillId="4" borderId="69" xfId="0" applyFont="1" applyFill="1" applyBorder="1" applyAlignment="1" applyProtection="1">
      <alignment horizontal="center" vertical="center"/>
      <protection locked="0"/>
    </xf>
    <xf numFmtId="0" fontId="3" fillId="4" borderId="67" xfId="0" applyFont="1" applyFill="1" applyBorder="1" applyAlignment="1" applyProtection="1">
      <alignment horizontal="center" vertical="center"/>
      <protection locked="0"/>
    </xf>
    <xf numFmtId="0" fontId="15" fillId="13" borderId="44" xfId="0" applyFont="1" applyFill="1" applyBorder="1" applyAlignment="1" applyProtection="1">
      <alignment horizontal="justify" vertical="center" wrapText="1"/>
      <protection locked="0"/>
    </xf>
    <xf numFmtId="0" fontId="57" fillId="21" borderId="0" xfId="0" applyFont="1" applyFill="1" applyBorder="1" applyAlignment="1" applyProtection="1">
      <alignment horizontal="center" vertical="center"/>
    </xf>
    <xf numFmtId="0" fontId="57" fillId="21" borderId="35" xfId="0" applyFont="1" applyFill="1" applyBorder="1" applyAlignment="1" applyProtection="1">
      <alignment horizontal="center" vertical="center"/>
    </xf>
    <xf numFmtId="0" fontId="57" fillId="21" borderId="73" xfId="0" applyFont="1" applyFill="1" applyBorder="1" applyAlignment="1" applyProtection="1">
      <alignment horizontal="center" vertical="center"/>
    </xf>
    <xf numFmtId="0" fontId="57" fillId="21" borderId="60" xfId="0" applyFont="1" applyFill="1" applyBorder="1" applyAlignment="1" applyProtection="1">
      <alignment horizontal="center" vertical="center"/>
    </xf>
    <xf numFmtId="0" fontId="38" fillId="9" borderId="48" xfId="0" applyFont="1" applyFill="1" applyBorder="1" applyAlignment="1" applyProtection="1">
      <alignment horizontal="center" vertical="center"/>
    </xf>
    <xf numFmtId="0" fontId="4" fillId="35" borderId="83" xfId="0" applyFont="1" applyFill="1" applyBorder="1" applyAlignment="1" applyProtection="1">
      <alignment horizontal="left" vertical="center" wrapText="1"/>
      <protection locked="0"/>
    </xf>
    <xf numFmtId="0" fontId="4" fillId="35" borderId="75" xfId="0" applyFont="1" applyFill="1" applyBorder="1" applyAlignment="1" applyProtection="1">
      <alignment horizontal="left" vertical="center" wrapText="1"/>
      <protection locked="0"/>
    </xf>
    <xf numFmtId="0" fontId="4" fillId="35" borderId="71" xfId="0" applyFont="1" applyFill="1" applyBorder="1" applyAlignment="1" applyProtection="1">
      <alignment horizontal="left" vertical="center" wrapText="1"/>
      <protection locked="0"/>
    </xf>
    <xf numFmtId="0" fontId="38" fillId="4" borderId="49" xfId="0" applyFont="1" applyFill="1" applyBorder="1" applyAlignment="1" applyProtection="1">
      <alignment horizontal="center" vertical="center"/>
    </xf>
    <xf numFmtId="0" fontId="38" fillId="4" borderId="62" xfId="0" applyFont="1" applyFill="1" applyBorder="1" applyAlignment="1" applyProtection="1">
      <alignment horizontal="center" vertical="center"/>
    </xf>
    <xf numFmtId="0" fontId="38" fillId="4" borderId="5" xfId="0" applyFont="1" applyFill="1" applyBorder="1" applyAlignment="1" applyProtection="1">
      <alignment horizontal="center" vertical="center"/>
    </xf>
    <xf numFmtId="0" fontId="47" fillId="25" borderId="0" xfId="0" applyFont="1" applyFill="1" applyBorder="1" applyAlignment="1" applyProtection="1">
      <alignment horizontal="center" vertical="center" wrapText="1"/>
    </xf>
    <xf numFmtId="0" fontId="48" fillId="25" borderId="0" xfId="0" applyFont="1" applyFill="1" applyBorder="1" applyAlignment="1" applyProtection="1">
      <alignment horizontal="center" vertical="center" wrapText="1"/>
    </xf>
    <xf numFmtId="0" fontId="4" fillId="34" borderId="74" xfId="0" applyFont="1" applyFill="1" applyBorder="1" applyAlignment="1" applyProtection="1">
      <alignment horizontal="center" vertical="center" wrapText="1"/>
      <protection locked="0"/>
    </xf>
    <xf numFmtId="0" fontId="4" fillId="34" borderId="77" xfId="0" applyFont="1" applyFill="1" applyBorder="1" applyAlignment="1" applyProtection="1">
      <alignment horizontal="center" vertical="center" wrapText="1"/>
      <protection locked="0"/>
    </xf>
    <xf numFmtId="0" fontId="4" fillId="34" borderId="78" xfId="0" applyFont="1" applyFill="1" applyBorder="1" applyAlignment="1" applyProtection="1">
      <alignment horizontal="center" vertical="center" wrapText="1"/>
      <protection locked="0"/>
    </xf>
    <xf numFmtId="0" fontId="4" fillId="34" borderId="76" xfId="0" applyFont="1" applyFill="1" applyBorder="1" applyAlignment="1" applyProtection="1">
      <alignment horizontal="center" vertical="center" wrapText="1"/>
      <protection locked="0"/>
    </xf>
    <xf numFmtId="0" fontId="4" fillId="34" borderId="74" xfId="0" applyFont="1" applyFill="1" applyBorder="1" applyAlignment="1" applyProtection="1">
      <alignment horizontal="center" vertical="top" wrapText="1"/>
      <protection locked="0"/>
    </xf>
    <xf numFmtId="0" fontId="4" fillId="34" borderId="40" xfId="0" applyFont="1" applyFill="1" applyBorder="1" applyAlignment="1" applyProtection="1">
      <alignment horizontal="center" vertical="top" wrapText="1"/>
      <protection locked="0"/>
    </xf>
    <xf numFmtId="0" fontId="3" fillId="33" borderId="62" xfId="0" applyFont="1" applyFill="1" applyBorder="1" applyAlignment="1" applyProtection="1">
      <alignment horizontal="center"/>
      <protection locked="0"/>
    </xf>
    <xf numFmtId="0" fontId="3" fillId="33" borderId="5" xfId="0" applyFont="1" applyFill="1" applyBorder="1" applyAlignment="1" applyProtection="1">
      <alignment horizontal="center"/>
      <protection locked="0"/>
    </xf>
    <xf numFmtId="0" fontId="4" fillId="34" borderId="83" xfId="0" applyFont="1" applyFill="1" applyBorder="1" applyAlignment="1" applyProtection="1">
      <alignment horizontal="center" vertical="center" wrapText="1"/>
      <protection locked="0"/>
    </xf>
    <xf numFmtId="0" fontId="4" fillId="34" borderId="75" xfId="0" applyFont="1" applyFill="1" applyBorder="1" applyAlignment="1" applyProtection="1">
      <alignment horizontal="center" vertical="center" wrapText="1"/>
      <protection locked="0"/>
    </xf>
    <xf numFmtId="0" fontId="4" fillId="34" borderId="71" xfId="0" applyFont="1" applyFill="1" applyBorder="1" applyAlignment="1" applyProtection="1">
      <alignment horizontal="center" vertical="center" wrapText="1"/>
      <protection locked="0"/>
    </xf>
    <xf numFmtId="0" fontId="3" fillId="33" borderId="49" xfId="0" applyFont="1" applyFill="1" applyBorder="1" applyAlignment="1" applyProtection="1">
      <alignment horizontal="center"/>
      <protection locked="0"/>
    </xf>
    <xf numFmtId="0" fontId="4" fillId="34" borderId="75" xfId="0" applyFont="1" applyFill="1" applyBorder="1" applyAlignment="1" applyProtection="1">
      <alignment horizontal="center" vertical="center"/>
      <protection locked="0"/>
    </xf>
    <xf numFmtId="0" fontId="4" fillId="34" borderId="71" xfId="0" applyFont="1" applyFill="1" applyBorder="1" applyAlignment="1" applyProtection="1">
      <alignment horizontal="center" vertical="center"/>
      <protection locked="0"/>
    </xf>
    <xf numFmtId="0" fontId="4" fillId="35" borderId="74" xfId="0" applyFont="1" applyFill="1" applyBorder="1" applyAlignment="1" applyProtection="1">
      <alignment horizontal="left" vertical="center" wrapText="1"/>
      <protection locked="0"/>
    </xf>
    <xf numFmtId="0" fontId="4" fillId="35" borderId="40" xfId="0" applyFont="1" applyFill="1" applyBorder="1" applyAlignment="1" applyProtection="1">
      <alignment horizontal="left" vertical="center" wrapText="1"/>
      <protection locked="0"/>
    </xf>
    <xf numFmtId="0" fontId="4" fillId="35" borderId="75" xfId="0" applyFont="1" applyFill="1" applyBorder="1" applyAlignment="1" applyProtection="1">
      <alignment horizontal="left" vertical="center"/>
      <protection locked="0"/>
    </xf>
    <xf numFmtId="0" fontId="4" fillId="35" borderId="15" xfId="0" applyFont="1" applyFill="1" applyBorder="1" applyAlignment="1" applyProtection="1">
      <alignment horizontal="left" vertical="center"/>
      <protection locked="0"/>
    </xf>
    <xf numFmtId="0" fontId="4" fillId="35" borderId="75" xfId="0" applyFont="1" applyFill="1" applyBorder="1" applyAlignment="1" applyProtection="1">
      <alignment vertical="center" wrapText="1"/>
      <protection locked="0"/>
    </xf>
    <xf numFmtId="0" fontId="4" fillId="35" borderId="71" xfId="0" applyFont="1" applyFill="1" applyBorder="1" applyAlignment="1" applyProtection="1">
      <alignment vertical="center" wrapText="1"/>
      <protection locked="0"/>
    </xf>
    <xf numFmtId="0" fontId="3" fillId="33" borderId="78" xfId="0" applyFont="1" applyFill="1" applyBorder="1" applyAlignment="1" applyProtection="1">
      <alignment horizontal="center" vertical="center"/>
      <protection locked="0"/>
    </xf>
    <xf numFmtId="0" fontId="3" fillId="33" borderId="76" xfId="0" applyFont="1" applyFill="1" applyBorder="1" applyAlignment="1" applyProtection="1">
      <alignment horizontal="center" vertical="center"/>
      <protection locked="0"/>
    </xf>
    <xf numFmtId="0" fontId="61" fillId="45" borderId="73" xfId="0" applyFont="1" applyFill="1" applyBorder="1" applyAlignment="1" applyProtection="1">
      <alignment horizontal="center" vertical="center"/>
    </xf>
    <xf numFmtId="0" fontId="61" fillId="45" borderId="60" xfId="0" applyFont="1" applyFill="1" applyBorder="1" applyAlignment="1" applyProtection="1">
      <alignment horizontal="center" vertical="center"/>
    </xf>
    <xf numFmtId="0" fontId="31" fillId="13" borderId="62" xfId="0" applyFont="1" applyFill="1" applyBorder="1" applyAlignment="1" applyProtection="1">
      <alignment horizontal="center" vertical="center"/>
    </xf>
    <xf numFmtId="0" fontId="57" fillId="25" borderId="0" xfId="0" applyFont="1" applyFill="1" applyBorder="1" applyAlignment="1" applyProtection="1">
      <alignment horizontal="center" vertical="center"/>
    </xf>
    <xf numFmtId="0" fontId="57" fillId="25" borderId="73" xfId="0" applyFont="1" applyFill="1" applyBorder="1" applyAlignment="1" applyProtection="1">
      <alignment horizontal="center" vertical="center"/>
    </xf>
    <xf numFmtId="0" fontId="57" fillId="25" borderId="60" xfId="0" applyFont="1" applyFill="1" applyBorder="1" applyAlignment="1" applyProtection="1">
      <alignment horizontal="center" vertical="center"/>
    </xf>
    <xf numFmtId="0" fontId="4" fillId="34" borderId="74" xfId="0" applyFont="1" applyFill="1" applyBorder="1" applyAlignment="1" applyProtection="1">
      <alignment horizontal="center" vertical="center"/>
      <protection locked="0"/>
    </xf>
    <xf numFmtId="0" fontId="4" fillId="34" borderId="40" xfId="0" applyFont="1" applyFill="1" applyBorder="1" applyAlignment="1" applyProtection="1">
      <alignment horizontal="center" vertical="center"/>
      <protection locked="0"/>
    </xf>
    <xf numFmtId="0" fontId="4" fillId="35" borderId="71" xfId="0" applyFont="1" applyFill="1" applyBorder="1" applyAlignment="1" applyProtection="1">
      <alignment horizontal="left" vertical="center"/>
      <protection locked="0"/>
    </xf>
    <xf numFmtId="0" fontId="40" fillId="20" borderId="25" xfId="0" applyFont="1" applyFill="1" applyBorder="1" applyAlignment="1" applyProtection="1">
      <alignment horizontal="center" vertical="center"/>
      <protection locked="0"/>
    </xf>
    <xf numFmtId="0" fontId="40" fillId="46" borderId="26" xfId="0" applyFont="1" applyFill="1" applyBorder="1" applyAlignment="1" applyProtection="1">
      <alignment horizontal="center" vertical="center"/>
      <protection locked="0"/>
    </xf>
    <xf numFmtId="0" fontId="40" fillId="46" borderId="39" xfId="0" applyFont="1" applyFill="1" applyBorder="1" applyAlignment="1" applyProtection="1">
      <alignment horizontal="center" vertical="center"/>
      <protection locked="0"/>
    </xf>
    <xf numFmtId="0" fontId="40" fillId="46" borderId="24" xfId="0" applyFont="1" applyFill="1" applyBorder="1" applyAlignment="1" applyProtection="1">
      <alignment horizontal="center" vertical="center"/>
      <protection locked="0"/>
    </xf>
    <xf numFmtId="0" fontId="40" fillId="46" borderId="31" xfId="0" applyFont="1" applyFill="1" applyBorder="1" applyAlignment="1" applyProtection="1">
      <alignment horizontal="center" vertical="center"/>
      <protection locked="0"/>
    </xf>
    <xf numFmtId="0" fontId="40" fillId="46" borderId="25" xfId="0" applyFont="1" applyFill="1" applyBorder="1" applyAlignment="1" applyProtection="1">
      <alignment horizontal="center" vertical="center"/>
      <protection locked="0"/>
    </xf>
    <xf numFmtId="0" fontId="40" fillId="46" borderId="29" xfId="0" applyFont="1" applyFill="1" applyBorder="1" applyAlignment="1" applyProtection="1">
      <alignment horizontal="center" vertical="center"/>
      <protection locked="0"/>
    </xf>
    <xf numFmtId="0" fontId="40" fillId="20" borderId="26" xfId="0" applyFont="1" applyFill="1" applyBorder="1" applyAlignment="1" applyProtection="1">
      <alignment horizontal="center" vertical="center"/>
      <protection locked="0"/>
    </xf>
    <xf numFmtId="0" fontId="40" fillId="20" borderId="24" xfId="0" applyFont="1" applyFill="1" applyBorder="1" applyAlignment="1" applyProtection="1">
      <alignment horizontal="center" vertical="center"/>
      <protection locked="0"/>
    </xf>
    <xf numFmtId="0" fontId="40" fillId="46" borderId="1" xfId="0" applyFont="1" applyFill="1" applyBorder="1" applyAlignment="1" applyProtection="1">
      <alignment horizontal="center" vertical="center"/>
      <protection locked="0"/>
    </xf>
    <xf numFmtId="0" fontId="40" fillId="46" borderId="3" xfId="0" applyFont="1" applyFill="1" applyBorder="1" applyAlignment="1" applyProtection="1">
      <alignment horizontal="center" vertical="center"/>
      <protection locked="0"/>
    </xf>
    <xf numFmtId="0" fontId="47" fillId="41" borderId="0" xfId="0" applyFont="1" applyFill="1" applyBorder="1" applyAlignment="1" applyProtection="1">
      <alignment horizontal="center" vertical="center" wrapText="1"/>
    </xf>
    <xf numFmtId="0" fontId="48" fillId="41" borderId="0" xfId="0" applyFont="1" applyFill="1" applyBorder="1" applyAlignment="1" applyProtection="1">
      <alignment horizontal="center" vertical="center" wrapText="1"/>
    </xf>
    <xf numFmtId="0" fontId="57" fillId="41" borderId="0" xfId="0" applyFont="1" applyFill="1" applyBorder="1" applyAlignment="1" applyProtection="1">
      <alignment horizontal="center" vertical="center" wrapText="1"/>
    </xf>
    <xf numFmtId="0" fontId="57" fillId="41" borderId="73" xfId="0" applyFont="1" applyFill="1" applyBorder="1" applyAlignment="1" applyProtection="1">
      <alignment horizontal="center" vertical="center" wrapText="1"/>
    </xf>
    <xf numFmtId="0" fontId="57" fillId="41" borderId="60" xfId="0" applyFont="1" applyFill="1" applyBorder="1" applyAlignment="1" applyProtection="1">
      <alignment horizontal="center" vertical="center" wrapText="1"/>
    </xf>
    <xf numFmtId="0" fontId="55" fillId="13" borderId="44" xfId="0" applyFont="1" applyFill="1" applyBorder="1" applyAlignment="1" applyProtection="1">
      <alignment horizontal="justify" vertical="center" wrapText="1"/>
      <protection locked="0"/>
    </xf>
    <xf numFmtId="0" fontId="3" fillId="41" borderId="78" xfId="0" applyFont="1" applyFill="1" applyBorder="1" applyAlignment="1" applyProtection="1">
      <alignment horizontal="center"/>
      <protection locked="0"/>
    </xf>
    <xf numFmtId="0" fontId="3" fillId="41" borderId="76" xfId="0" applyFont="1" applyFill="1" applyBorder="1" applyAlignment="1" applyProtection="1">
      <alignment horizontal="center"/>
      <protection locked="0"/>
    </xf>
    <xf numFmtId="0" fontId="4" fillId="42" borderId="75" xfId="0" applyFont="1" applyFill="1" applyBorder="1" applyAlignment="1" applyProtection="1">
      <alignment horizontal="center" vertical="center" wrapText="1"/>
      <protection locked="0"/>
    </xf>
    <xf numFmtId="0" fontId="4" fillId="42" borderId="71" xfId="0" applyFont="1" applyFill="1" applyBorder="1" applyAlignment="1" applyProtection="1">
      <alignment horizontal="center" vertical="center" wrapText="1"/>
      <protection locked="0"/>
    </xf>
    <xf numFmtId="0" fontId="3" fillId="41" borderId="70" xfId="0" applyFont="1" applyFill="1" applyBorder="1" applyAlignment="1" applyProtection="1">
      <alignment horizontal="center"/>
      <protection locked="0"/>
    </xf>
    <xf numFmtId="0" fontId="3" fillId="41" borderId="50" xfId="0" applyFont="1" applyFill="1" applyBorder="1" applyAlignment="1" applyProtection="1">
      <alignment horizontal="center"/>
      <protection locked="0"/>
    </xf>
    <xf numFmtId="0" fontId="4" fillId="42" borderId="75" xfId="0" applyFont="1" applyFill="1" applyBorder="1" applyAlignment="1" applyProtection="1">
      <alignment horizontal="center" vertical="top" wrapText="1"/>
      <protection locked="0"/>
    </xf>
    <xf numFmtId="0" fontId="4" fillId="42" borderId="71" xfId="0" applyFont="1" applyFill="1" applyBorder="1" applyAlignment="1" applyProtection="1">
      <alignment horizontal="center" vertical="top" wrapText="1"/>
      <protection locked="0"/>
    </xf>
    <xf numFmtId="0" fontId="3" fillId="41" borderId="78" xfId="0" applyFont="1" applyFill="1" applyBorder="1" applyAlignment="1" applyProtection="1">
      <alignment horizontal="center" vertical="center"/>
      <protection locked="0"/>
    </xf>
    <xf numFmtId="0" fontId="3" fillId="41" borderId="76" xfId="0" applyFont="1" applyFill="1" applyBorder="1" applyAlignment="1" applyProtection="1">
      <alignment horizontal="center" vertical="center"/>
      <protection locked="0"/>
    </xf>
    <xf numFmtId="0" fontId="4" fillId="42" borderId="74" xfId="0" applyFont="1" applyFill="1" applyBorder="1" applyAlignment="1" applyProtection="1">
      <alignment horizontal="center" vertical="center"/>
      <protection locked="0"/>
    </xf>
    <xf numFmtId="0" fontId="4" fillId="42" borderId="40" xfId="0" applyFont="1" applyFill="1" applyBorder="1" applyAlignment="1" applyProtection="1">
      <alignment horizontal="center" vertical="center"/>
      <protection locked="0"/>
    </xf>
    <xf numFmtId="0" fontId="55" fillId="13" borderId="39" xfId="0" applyFont="1" applyFill="1" applyBorder="1" applyAlignment="1" applyProtection="1">
      <alignment horizontal="justify" vertical="center" wrapText="1"/>
      <protection locked="0"/>
    </xf>
  </cellXfs>
  <cellStyles count="2">
    <cellStyle name="Lien hypertexte" xfId="1" builtinId="8"/>
    <cellStyle name="Normal" xfId="0" builtinId="0"/>
  </cellStyles>
  <dxfs count="8">
    <dxf>
      <font>
        <color rgb="FFFF0000"/>
      </font>
      <fill>
        <patternFill>
          <bgColor theme="6" tint="0.79998168889431442"/>
        </patternFill>
      </fill>
    </dxf>
    <dxf>
      <font>
        <b/>
        <i val="0"/>
        <color theme="0"/>
      </font>
      <fill>
        <patternFill>
          <bgColor rgb="FFC00000"/>
        </patternFill>
      </fill>
    </dxf>
    <dxf>
      <font>
        <color rgb="FFFF0000"/>
      </font>
      <fill>
        <patternFill>
          <bgColor theme="6" tint="0.79998168889431442"/>
        </patternFill>
      </fill>
    </dxf>
    <dxf>
      <font>
        <b/>
        <i val="0"/>
        <strike val="0"/>
        <color theme="0"/>
      </font>
      <fill>
        <patternFill>
          <bgColor rgb="FFC00000"/>
        </patternFill>
      </fill>
    </dxf>
    <dxf>
      <font>
        <color rgb="FFFF0000"/>
      </font>
      <fill>
        <patternFill>
          <bgColor theme="6" tint="0.79998168889431442"/>
        </patternFill>
      </fill>
    </dxf>
    <dxf>
      <font>
        <b/>
        <i val="0"/>
        <color rgb="FFF8F8F8"/>
      </font>
      <fill>
        <patternFill>
          <bgColor rgb="FFC00000"/>
        </patternFill>
      </fill>
    </dxf>
    <dxf>
      <font>
        <color rgb="FFFF0000"/>
      </font>
      <fill>
        <patternFill>
          <bgColor theme="6" tint="0.59996337778862885"/>
        </patternFill>
      </fill>
    </dxf>
    <dxf>
      <font>
        <b/>
        <i val="0"/>
        <strike val="0"/>
        <color theme="0"/>
      </font>
      <fill>
        <patternFill>
          <bgColor rgb="FFC00000"/>
        </patternFill>
      </fill>
    </dxf>
  </dxfs>
  <tableStyles count="0" defaultTableStyle="TableStyleMedium9" defaultPivotStyle="PivotStyleLight16"/>
  <colors>
    <mruColors>
      <color rgb="FFFF9900"/>
      <color rgb="FF666633"/>
      <color rgb="FFEAEAEA"/>
      <color rgb="FF9933FF"/>
      <color rgb="FFF8F8F8"/>
      <color rgb="FFFFFF99"/>
      <color rgb="FFFFCC00"/>
      <color rgb="FFCCCCFF"/>
      <color rgb="FF666699"/>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png"/><Relationship Id="rId7" Type="http://schemas.openxmlformats.org/officeDocument/2006/relationships/image" Target="../media/image7.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gi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28</xdr:row>
      <xdr:rowOff>95250</xdr:rowOff>
    </xdr:from>
    <xdr:to>
      <xdr:col>1</xdr:col>
      <xdr:colOff>228600</xdr:colOff>
      <xdr:row>28</xdr:row>
      <xdr:rowOff>257175</xdr:rowOff>
    </xdr:to>
    <xdr:pic>
      <xdr:nvPicPr>
        <xdr:cNvPr id="12413" name="Image 13" descr="rouge.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1144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29</xdr:row>
      <xdr:rowOff>104775</xdr:rowOff>
    </xdr:from>
    <xdr:to>
      <xdr:col>1</xdr:col>
      <xdr:colOff>238125</xdr:colOff>
      <xdr:row>29</xdr:row>
      <xdr:rowOff>266700</xdr:rowOff>
    </xdr:to>
    <xdr:pic>
      <xdr:nvPicPr>
        <xdr:cNvPr id="12414" name="Image 12" descr="orange.gif"/>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67150" y="1152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30</xdr:row>
      <xdr:rowOff>114300</xdr:rowOff>
    </xdr:from>
    <xdr:to>
      <xdr:col>1</xdr:col>
      <xdr:colOff>238125</xdr:colOff>
      <xdr:row>30</xdr:row>
      <xdr:rowOff>276225</xdr:rowOff>
    </xdr:to>
    <xdr:pic>
      <xdr:nvPicPr>
        <xdr:cNvPr id="12415" name="Image 14" descr="vert.g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76675" y="119157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419096</xdr:colOff>
      <xdr:row>1</xdr:row>
      <xdr:rowOff>9524</xdr:rowOff>
    </xdr:from>
    <xdr:to>
      <xdr:col>16</xdr:col>
      <xdr:colOff>748036</xdr:colOff>
      <xdr:row>2</xdr:row>
      <xdr:rowOff>269399</xdr:rowOff>
    </xdr:to>
    <xdr:pic>
      <xdr:nvPicPr>
        <xdr:cNvPr id="12416" name="Imag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77571" y="390524"/>
          <a:ext cx="1852940"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542925</xdr:colOff>
      <xdr:row>10</xdr:row>
      <xdr:rowOff>266700</xdr:rowOff>
    </xdr:from>
    <xdr:ext cx="184731" cy="264560"/>
    <xdr:sp macro="" textlink="">
      <xdr:nvSpPr>
        <xdr:cNvPr id="3" name="ZoneTexte 2"/>
        <xdr:cNvSpPr txBox="1"/>
      </xdr:nvSpPr>
      <xdr:spPr>
        <a:xfrm>
          <a:off x="15011400" y="39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28575</xdr:colOff>
      <xdr:row>1</xdr:row>
      <xdr:rowOff>9525</xdr:rowOff>
    </xdr:from>
    <xdr:to>
      <xdr:col>16</xdr:col>
      <xdr:colOff>742950</xdr:colOff>
      <xdr:row>2</xdr:row>
      <xdr:rowOff>181900</xdr:rowOff>
    </xdr:to>
    <xdr:sp macro="" textlink="">
      <xdr:nvSpPr>
        <xdr:cNvPr id="14" name="Zone de texte 1"/>
        <xdr:cNvSpPr txBox="1"/>
      </xdr:nvSpPr>
      <xdr:spPr>
        <a:xfrm>
          <a:off x="790575" y="400050"/>
          <a:ext cx="12134850" cy="117250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lnSpc>
              <a:spcPct val="115000"/>
            </a:lnSpc>
            <a:spcAft>
              <a:spcPts val="1000"/>
            </a:spcAft>
          </a:pPr>
          <a:r>
            <a:rPr lang="fr-FR" sz="6000" b="1">
              <a:ln>
                <a:noFill/>
              </a:ln>
              <a:solidFill>
                <a:srgbClr val="9BBB59"/>
              </a:solidFill>
              <a:effectLst>
                <a:outerShdw blurRad="60007" dist="310007" dir="7680000" sy="30000" kx="1300200" algn="ctr">
                  <a:srgbClr val="000000">
                    <a:alpha val="32000"/>
                  </a:srgbClr>
                </a:outerShdw>
              </a:effectLst>
              <a:latin typeface="Calibri"/>
              <a:ea typeface="Calibri"/>
              <a:cs typeface="Times New Roman"/>
            </a:rPr>
            <a:t>ProgLycée SVT 2.1</a:t>
          </a:r>
          <a:endParaRPr lang="fr-FR" sz="6000">
            <a:effectLst/>
            <a:latin typeface="Calibri"/>
            <a:ea typeface="Calibri"/>
            <a:cs typeface="Times New Roman"/>
          </a:endParaRPr>
        </a:p>
      </xdr:txBody>
    </xdr:sp>
    <xdr:clientData/>
  </xdr:twoCellAnchor>
  <xdr:twoCellAnchor editAs="oneCell">
    <xdr:from>
      <xdr:col>9</xdr:col>
      <xdr:colOff>704850</xdr:colOff>
      <xdr:row>47</xdr:row>
      <xdr:rowOff>142875</xdr:rowOff>
    </xdr:from>
    <xdr:to>
      <xdr:col>19</xdr:col>
      <xdr:colOff>381000</xdr:colOff>
      <xdr:row>91</xdr:row>
      <xdr:rowOff>57150</xdr:rowOff>
    </xdr:to>
    <xdr:pic>
      <xdr:nvPicPr>
        <xdr:cNvPr id="18" name="Image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53325" y="15411450"/>
          <a:ext cx="7296150" cy="829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552450</xdr:colOff>
      <xdr:row>6</xdr:row>
      <xdr:rowOff>0</xdr:rowOff>
    </xdr:from>
    <xdr:to>
      <xdr:col>17</xdr:col>
      <xdr:colOff>47625</xdr:colOff>
      <xdr:row>16</xdr:row>
      <xdr:rowOff>285750</xdr:rowOff>
    </xdr:to>
    <xdr:sp macro="" textlink="">
      <xdr:nvSpPr>
        <xdr:cNvPr id="2" name="ZoneTexte 1"/>
        <xdr:cNvSpPr txBox="1"/>
      </xdr:nvSpPr>
      <xdr:spPr>
        <a:xfrm>
          <a:off x="8924925" y="2609850"/>
          <a:ext cx="4067175" cy="365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100" b="1">
              <a:solidFill>
                <a:srgbClr val="C00000"/>
              </a:solidFill>
            </a:rPr>
            <a:t>Version 1.1</a:t>
          </a:r>
        </a:p>
        <a:p>
          <a:pPr algn="just"/>
          <a:endParaRPr lang="fr-FR" sz="800">
            <a:solidFill>
              <a:srgbClr val="C00000"/>
            </a:solidFill>
          </a:endParaRPr>
        </a:p>
        <a:p>
          <a:pPr algn="just"/>
          <a:r>
            <a:rPr lang="fr-FR" sz="1100">
              <a:solidFill>
                <a:srgbClr val="C00000"/>
              </a:solidFill>
              <a:sym typeface="Wingdings"/>
            </a:rPr>
            <a:t></a:t>
          </a:r>
          <a:r>
            <a:rPr lang="fr-FR" sz="1100">
              <a:solidFill>
                <a:srgbClr val="C00000"/>
              </a:solidFill>
            </a:rPr>
            <a:t> Intégration du nouveau programme de TS.</a:t>
          </a:r>
        </a:p>
        <a:p>
          <a:pPr algn="just"/>
          <a:r>
            <a:rPr lang="fr-FR" sz="1100">
              <a:solidFill>
                <a:srgbClr val="C00000"/>
              </a:solidFill>
              <a:sym typeface="Wingdings"/>
            </a:rPr>
            <a:t></a:t>
          </a:r>
          <a:r>
            <a:rPr lang="fr-FR" sz="1100">
              <a:solidFill>
                <a:srgbClr val="C00000"/>
              </a:solidFill>
            </a:rPr>
            <a:t> Création de la page TS-Spécialité du nouveau programme de TS.</a:t>
          </a:r>
        </a:p>
        <a:p>
          <a:pPr algn="just"/>
          <a:r>
            <a:rPr lang="fr-FR" sz="1100">
              <a:solidFill>
                <a:srgbClr val="C00000"/>
              </a:solidFill>
              <a:sym typeface="Wingdings"/>
            </a:rPr>
            <a:t></a:t>
          </a:r>
          <a:r>
            <a:rPr lang="fr-FR" sz="1100">
              <a:solidFill>
                <a:srgbClr val="C00000"/>
              </a:solidFill>
            </a:rPr>
            <a:t> Modifications mineures de la présentation.</a:t>
          </a:r>
        </a:p>
        <a:p>
          <a:pPr algn="just"/>
          <a:endParaRPr lang="fr-FR" sz="800">
            <a:solidFill>
              <a:srgbClr val="C00000"/>
            </a:solidFill>
          </a:endParaRPr>
        </a:p>
        <a:p>
          <a:pPr algn="just"/>
          <a:endParaRPr lang="fr-FR" sz="800">
            <a:solidFill>
              <a:srgbClr val="C00000"/>
            </a:solidFill>
          </a:endParaRPr>
        </a:p>
        <a:p>
          <a:pPr algn="just"/>
          <a:r>
            <a:rPr lang="fr-FR" sz="1100" b="1">
              <a:solidFill>
                <a:srgbClr val="C00000"/>
              </a:solidFill>
            </a:rPr>
            <a:t>Version 2.0</a:t>
          </a:r>
        </a:p>
        <a:p>
          <a:pPr algn="just"/>
          <a:endParaRPr lang="fr-FR" sz="800">
            <a:solidFill>
              <a:srgbClr val="C00000"/>
            </a:solidFill>
          </a:endParaRPr>
        </a:p>
        <a:p>
          <a:pPr algn="just"/>
          <a:r>
            <a:rPr lang="fr-FR" sz="1100" b="0" i="0" u="none" strike="noStrike">
              <a:solidFill>
                <a:srgbClr val="C00000"/>
              </a:solidFill>
              <a:effectLst/>
              <a:latin typeface="+mn-lt"/>
              <a:ea typeface="+mn-ea"/>
              <a:cs typeface="+mn-cs"/>
              <a:sym typeface="Wingdings"/>
            </a:rPr>
            <a:t></a:t>
          </a:r>
          <a:r>
            <a:rPr lang="fr-FR" sz="1100" b="0" i="0" u="none" strike="noStrike">
              <a:solidFill>
                <a:srgbClr val="C00000"/>
              </a:solidFill>
              <a:effectLst/>
              <a:latin typeface="+mn-lt"/>
              <a:ea typeface="+mn-ea"/>
              <a:cs typeface="+mn-cs"/>
            </a:rPr>
            <a:t> Intégration de la capacité "Comprendre la manipulation"</a:t>
          </a:r>
          <a:r>
            <a:rPr lang="fr-FR">
              <a:solidFill>
                <a:srgbClr val="C00000"/>
              </a:solidFill>
            </a:rPr>
            <a:t>.</a:t>
          </a:r>
        </a:p>
        <a:p>
          <a:pPr algn="just"/>
          <a:r>
            <a:rPr lang="fr-FR" sz="1100">
              <a:solidFill>
                <a:srgbClr val="C00000"/>
              </a:solidFill>
              <a:sym typeface="Wingdings"/>
            </a:rPr>
            <a:t></a:t>
          </a:r>
          <a:r>
            <a:rPr lang="fr-FR" sz="1100">
              <a:solidFill>
                <a:srgbClr val="C00000"/>
              </a:solidFill>
            </a:rPr>
            <a:t> Création de la page "Objectifs d'équipe".</a:t>
          </a:r>
        </a:p>
        <a:p>
          <a:pPr algn="just"/>
          <a:r>
            <a:rPr lang="fr-FR" sz="1100">
              <a:solidFill>
                <a:srgbClr val="C00000"/>
              </a:solidFill>
              <a:sym typeface="Wingdings"/>
            </a:rPr>
            <a:t></a:t>
          </a:r>
          <a:r>
            <a:rPr lang="fr-FR" sz="1100">
              <a:solidFill>
                <a:srgbClr val="C00000"/>
              </a:solidFill>
            </a:rPr>
            <a:t> La page "Bilan de formation Lycée" somme les objectifs d'équipe de la seconde à la terminale.</a:t>
          </a:r>
        </a:p>
        <a:p>
          <a:pPr algn="just"/>
          <a:endParaRPr lang="fr-FR" sz="800">
            <a:solidFill>
              <a:srgbClr val="C00000"/>
            </a:solidFill>
          </a:endParaRPr>
        </a:p>
        <a:p>
          <a:pPr algn="just"/>
          <a:endParaRPr lang="fr-FR" sz="800">
            <a:solidFill>
              <a:srgbClr val="C00000"/>
            </a:solidFill>
          </a:endParaRPr>
        </a:p>
        <a:p>
          <a:pPr algn="just"/>
          <a:r>
            <a:rPr lang="fr-FR" sz="1100" b="1">
              <a:solidFill>
                <a:srgbClr val="C00000"/>
              </a:solidFill>
            </a:rPr>
            <a:t>Version 2.1 (sept.</a:t>
          </a:r>
          <a:r>
            <a:rPr lang="fr-FR" sz="1100" b="1" baseline="0">
              <a:solidFill>
                <a:srgbClr val="C00000"/>
              </a:solidFill>
            </a:rPr>
            <a:t> 2013)</a:t>
          </a:r>
          <a:endParaRPr lang="fr-FR" sz="1100" b="1">
            <a:solidFill>
              <a:srgbClr val="C00000"/>
            </a:solidFill>
          </a:endParaRPr>
        </a:p>
        <a:p>
          <a:pPr algn="just"/>
          <a:endParaRPr lang="fr-FR" sz="800">
            <a:solidFill>
              <a:srgbClr val="C00000"/>
            </a:solidFill>
          </a:endParaRPr>
        </a:p>
        <a:p>
          <a:pPr algn="just"/>
          <a:r>
            <a:rPr lang="fr-FR" sz="1100">
              <a:solidFill>
                <a:srgbClr val="C00000"/>
              </a:solidFill>
              <a:sym typeface="Wingdings"/>
            </a:rPr>
            <a:t></a:t>
          </a:r>
          <a:r>
            <a:rPr lang="fr-FR" sz="1100">
              <a:solidFill>
                <a:srgbClr val="C00000"/>
              </a:solidFill>
            </a:rPr>
            <a:t> Possibilité de programmer les évaluations des capacités pratiques.</a:t>
          </a:r>
        </a:p>
        <a:p>
          <a:pPr algn="just"/>
          <a:r>
            <a:rPr lang="fr-FR" sz="1100">
              <a:solidFill>
                <a:srgbClr val="C00000"/>
              </a:solidFill>
              <a:sym typeface="Wingdings"/>
            </a:rPr>
            <a:t></a:t>
          </a:r>
          <a:r>
            <a:rPr lang="fr-FR" sz="1100">
              <a:solidFill>
                <a:srgbClr val="C00000"/>
              </a:solidFill>
            </a:rPr>
            <a:t> Ajout du type de séance: Cours, TP, DS.</a:t>
          </a:r>
        </a:p>
        <a:p>
          <a:pPr algn="just"/>
          <a:r>
            <a:rPr lang="fr-FR" sz="1100" b="0">
              <a:solidFill>
                <a:srgbClr val="C00000"/>
              </a:solidFill>
              <a:effectLst/>
              <a:latin typeface="+mn-lt"/>
              <a:ea typeface="+mn-ea"/>
              <a:cs typeface="+mn-cs"/>
              <a:sym typeface="Wingdings"/>
            </a:rPr>
            <a:t></a:t>
          </a:r>
          <a:r>
            <a:rPr lang="fr-FR" sz="1100">
              <a:solidFill>
                <a:schemeClr val="dk1"/>
              </a:solidFill>
              <a:effectLst/>
              <a:latin typeface="+mn-lt"/>
              <a:ea typeface="+mn-ea"/>
              <a:cs typeface="+mn-cs"/>
              <a:sym typeface="Wingdings"/>
            </a:rPr>
            <a:t> </a:t>
          </a:r>
          <a:r>
            <a:rPr lang="fr-FR" sz="1100">
              <a:solidFill>
                <a:srgbClr val="C00000"/>
              </a:solidFill>
            </a:rPr>
            <a:t>Paramétrage des zones d'impression.</a:t>
          </a:r>
        </a:p>
        <a:p>
          <a:endParaRPr lang="fr-FR" sz="1100"/>
        </a:p>
        <a:p>
          <a:endParaRPr lang="fr-FR" sz="1100"/>
        </a:p>
        <a:p>
          <a:endParaRPr lang="fr-FR" sz="1100"/>
        </a:p>
      </xdr:txBody>
    </xdr:sp>
    <xdr:clientData/>
  </xdr:twoCellAnchor>
  <xdr:twoCellAnchor>
    <xdr:from>
      <xdr:col>6</xdr:col>
      <xdr:colOff>95250</xdr:colOff>
      <xdr:row>6</xdr:row>
      <xdr:rowOff>9524</xdr:rowOff>
    </xdr:from>
    <xdr:to>
      <xdr:col>11</xdr:col>
      <xdr:colOff>219075</xdr:colOff>
      <xdr:row>21</xdr:row>
      <xdr:rowOff>66675</xdr:rowOff>
    </xdr:to>
    <xdr:sp macro="" textlink="">
      <xdr:nvSpPr>
        <xdr:cNvPr id="4" name="ZoneTexte 3"/>
        <xdr:cNvSpPr txBox="1"/>
      </xdr:nvSpPr>
      <xdr:spPr>
        <a:xfrm>
          <a:off x="4657725" y="2619374"/>
          <a:ext cx="3933825" cy="50577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1"/>
            <a:t>Comment utiliser cet outil?</a:t>
          </a:r>
        </a:p>
        <a:p>
          <a:pPr algn="just"/>
          <a:endParaRPr lang="fr-FR" sz="800"/>
        </a:p>
        <a:p>
          <a:pPr algn="just"/>
          <a:r>
            <a:rPr lang="fr-FR" sz="1100" b="1"/>
            <a:t>1.</a:t>
          </a:r>
          <a:r>
            <a:rPr lang="fr-FR" sz="1100" b="1" baseline="0"/>
            <a:t> </a:t>
          </a:r>
          <a:r>
            <a:rPr lang="fr-FR" sz="1100" b="1"/>
            <a:t>Construire</a:t>
          </a:r>
          <a:r>
            <a:rPr lang="fr-FR" sz="1100" b="1" baseline="0"/>
            <a:t>  en équipe le projet de formation des élèves en remplissant l'onglet "Objectifs d'équipe":</a:t>
          </a:r>
        </a:p>
        <a:p>
          <a:pPr algn="just"/>
          <a:r>
            <a:rPr lang="fr-FR" sz="1100" baseline="0"/>
            <a:t>- Etablir la liste des outils communs utilisés par tous les professeurs.</a:t>
          </a:r>
        </a:p>
        <a:p>
          <a:pPr algn="just"/>
          <a:r>
            <a:rPr lang="fr-FR" sz="1100" baseline="0"/>
            <a:t>- Elaborer la stratégie de formation de la seconde à la terminale en déterminant  niveau par niveau, le nombre de fois où chaque capacité sera travaillée.</a:t>
          </a:r>
        </a:p>
        <a:p>
          <a:pPr algn="just"/>
          <a:endParaRPr lang="fr-FR" sz="800" baseline="0"/>
        </a:p>
        <a:p>
          <a:pPr algn="just"/>
          <a:r>
            <a:rPr lang="fr-FR" sz="1100" b="1" baseline="0"/>
            <a:t>2. Programmer individuellement la formation de ses élèves en remplissant les onglets 2nde, 1ère S, TS-Spécifique/Spécialité.</a:t>
          </a:r>
        </a:p>
        <a:p>
          <a:pPr algn="just"/>
          <a:endParaRPr lang="fr-FR" sz="800" baseline="0"/>
        </a:p>
        <a:p>
          <a:pPr algn="just"/>
          <a:r>
            <a:rPr lang="fr-FR" sz="1100" b="1" baseline="0"/>
            <a:t>A saisir:</a:t>
          </a:r>
        </a:p>
        <a:p>
          <a:pPr algn="just"/>
          <a:r>
            <a:rPr lang="fr-FR" sz="1100" baseline="0">
              <a:sym typeface="Wingdings"/>
            </a:rPr>
            <a:t></a:t>
          </a:r>
          <a:r>
            <a:rPr lang="fr-FR" sz="1100" baseline="0"/>
            <a:t> Dans la colonne B: Date et/ou numéro de la semaine.</a:t>
          </a:r>
        </a:p>
        <a:p>
          <a:pPr algn="just"/>
          <a:r>
            <a:rPr lang="fr-FR" sz="1100" baseline="0">
              <a:solidFill>
                <a:schemeClr val="dk1"/>
              </a:solidFill>
              <a:effectLst/>
              <a:latin typeface="+mn-lt"/>
              <a:ea typeface="+mn-ea"/>
              <a:cs typeface="+mn-cs"/>
              <a:sym typeface="Wingdings"/>
            </a:rPr>
            <a:t></a:t>
          </a:r>
          <a:r>
            <a:rPr lang="fr-FR" sz="1100" baseline="0"/>
            <a:t> Dans la colonne E: L'intitulé simple de l'activité.</a:t>
          </a:r>
        </a:p>
        <a:p>
          <a:pPr algn="just"/>
          <a:endParaRPr lang="fr-FR" sz="800" baseline="0"/>
        </a:p>
        <a:p>
          <a:pPr algn="just"/>
          <a:r>
            <a:rPr lang="fr-FR" sz="1100" b="1" baseline="0"/>
            <a:t>A sélectionner dans le menu déroulant :</a:t>
          </a:r>
        </a:p>
        <a:p>
          <a:pPr algn="just"/>
          <a:r>
            <a:rPr lang="fr-FR" sz="1100" baseline="0">
              <a:solidFill>
                <a:schemeClr val="dk1"/>
              </a:solidFill>
              <a:effectLst/>
              <a:latin typeface="+mn-lt"/>
              <a:ea typeface="+mn-ea"/>
              <a:cs typeface="+mn-cs"/>
              <a:sym typeface="Wingdings"/>
            </a:rPr>
            <a:t></a:t>
          </a:r>
          <a:r>
            <a:rPr lang="fr-FR" sz="1100" baseline="0"/>
            <a:t> Dans la colonne D, choisir le type d'activité (TP, Cours, DS).</a:t>
          </a:r>
        </a:p>
        <a:p>
          <a:pPr algn="just"/>
          <a:r>
            <a:rPr lang="fr-FR" sz="1100" baseline="0">
              <a:solidFill>
                <a:schemeClr val="dk1"/>
              </a:solidFill>
              <a:effectLst/>
              <a:latin typeface="+mn-lt"/>
              <a:ea typeface="+mn-ea"/>
              <a:cs typeface="+mn-cs"/>
              <a:sym typeface="Wingdings"/>
            </a:rPr>
            <a:t></a:t>
          </a:r>
          <a:r>
            <a:rPr lang="fr-FR" sz="1100"/>
            <a:t> Soit une croix pour indiquer que la capacité a été travaillée sans autre précision;</a:t>
          </a:r>
        </a:p>
        <a:p>
          <a:pPr algn="just"/>
          <a:r>
            <a:rPr lang="fr-FR" sz="1100" baseline="0">
              <a:solidFill>
                <a:schemeClr val="dk1"/>
              </a:solidFill>
              <a:effectLst/>
              <a:latin typeface="+mn-lt"/>
              <a:ea typeface="+mn-ea"/>
              <a:cs typeface="+mn-cs"/>
              <a:sym typeface="Wingdings"/>
            </a:rPr>
            <a:t></a:t>
          </a:r>
          <a:r>
            <a:rPr lang="fr-FR" sz="1100"/>
            <a:t> Soit un des items proposés;</a:t>
          </a:r>
        </a:p>
        <a:p>
          <a:pPr algn="just"/>
          <a:r>
            <a:rPr lang="fr-FR" sz="1100" baseline="0">
              <a:solidFill>
                <a:schemeClr val="dk1"/>
              </a:solidFill>
              <a:effectLst/>
              <a:latin typeface="+mn-lt"/>
              <a:ea typeface="+mn-ea"/>
              <a:cs typeface="+mn-cs"/>
              <a:sym typeface="Wingdings"/>
            </a:rPr>
            <a:t></a:t>
          </a:r>
          <a:r>
            <a:rPr lang="fr-FR" sz="1100"/>
            <a:t> Soit une case blanche pour réinitialiser la sélection;</a:t>
          </a:r>
        </a:p>
        <a:p>
          <a:pPr algn="just"/>
          <a:endParaRPr lang="fr-FR" sz="800"/>
        </a:p>
        <a:p>
          <a:pPr algn="just"/>
          <a:r>
            <a:rPr lang="fr-FR" sz="800" i="1"/>
            <a:t>A titre d'exemple, la première ligne de chaque niveu a été remplie. Effacez le contenu de ces cellules avant d'utiliser l'outil. </a:t>
          </a:r>
        </a:p>
        <a:p>
          <a:pPr algn="just"/>
          <a:endParaRPr lang="fr-FR" sz="800" i="1"/>
        </a:p>
        <a:p>
          <a:pPr algn="just"/>
          <a:r>
            <a:rPr lang="fr-FR" sz="1100" b="1" i="0"/>
            <a:t>3. Vérification de la conformité</a:t>
          </a:r>
          <a:r>
            <a:rPr lang="fr-FR" sz="1100" b="1" i="0" baseline="0"/>
            <a:t> avec les objectfis d'équipe:</a:t>
          </a:r>
        </a:p>
        <a:p>
          <a:pPr algn="just"/>
          <a:r>
            <a:rPr lang="fr-FR" sz="1100" i="0"/>
            <a:t>La</a:t>
          </a:r>
          <a:r>
            <a:rPr lang="fr-FR" sz="1100" i="0" baseline="0"/>
            <a:t> partie "Bilan" de chaque onglet permet cette vérification.</a:t>
          </a:r>
        </a:p>
        <a:p>
          <a:pPr algn="just"/>
          <a:endParaRPr lang="fr-FR" sz="800" i="0"/>
        </a:p>
        <a:p>
          <a:pPr algn="just"/>
          <a:r>
            <a:rPr lang="fr-FR" sz="1100" i="0"/>
            <a:t>       Conforme                       Non conforme </a:t>
          </a:r>
        </a:p>
      </xdr:txBody>
    </xdr:sp>
    <xdr:clientData/>
  </xdr:twoCellAnchor>
  <xdr:twoCellAnchor>
    <xdr:from>
      <xdr:col>1</xdr:col>
      <xdr:colOff>9526</xdr:colOff>
      <xdr:row>6</xdr:row>
      <xdr:rowOff>0</xdr:rowOff>
    </xdr:from>
    <xdr:to>
      <xdr:col>5</xdr:col>
      <xdr:colOff>476251</xdr:colOff>
      <xdr:row>14</xdr:row>
      <xdr:rowOff>171450</xdr:rowOff>
    </xdr:to>
    <xdr:sp macro="" textlink="">
      <xdr:nvSpPr>
        <xdr:cNvPr id="15" name="ZoneTexte 14"/>
        <xdr:cNvSpPr txBox="1"/>
      </xdr:nvSpPr>
      <xdr:spPr>
        <a:xfrm>
          <a:off x="771526" y="2609850"/>
          <a:ext cx="3505200" cy="2943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1" i="0" u="none" strike="noStrike">
              <a:solidFill>
                <a:schemeClr val="dk1"/>
              </a:solidFill>
              <a:effectLst/>
              <a:latin typeface="+mn-lt"/>
              <a:ea typeface="+mn-ea"/>
              <a:cs typeface="+mn-cs"/>
            </a:rPr>
            <a:t>Un outil de programmation: Pour quoi faire?</a:t>
          </a:r>
        </a:p>
        <a:p>
          <a:pPr algn="just"/>
          <a:endParaRPr lang="fr-FR" sz="1100"/>
        </a:p>
        <a:p>
          <a:pPr algn="just"/>
          <a:r>
            <a:rPr lang="fr-FR" sz="1100" b="1" i="0" u="none" strike="noStrike">
              <a:solidFill>
                <a:schemeClr val="dk1"/>
              </a:solidFill>
              <a:effectLst/>
              <a:latin typeface="+mn-lt"/>
              <a:ea typeface="+mn-ea"/>
              <a:cs typeface="+mn-cs"/>
            </a:rPr>
            <a:t>Cet outil permet :</a:t>
          </a:r>
        </a:p>
        <a:p>
          <a:pPr algn="just"/>
          <a:endParaRPr lang="fr-FR" sz="1100" b="1" i="0" u="none" strike="noStrike">
            <a:solidFill>
              <a:schemeClr val="dk1"/>
            </a:solidFill>
            <a:effectLst/>
            <a:latin typeface="+mn-lt"/>
            <a:ea typeface="+mn-ea"/>
            <a:cs typeface="+mn-cs"/>
          </a:endParaRP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D'établir, </a:t>
          </a:r>
          <a:r>
            <a:rPr lang="fr-FR" sz="1100" b="1" i="0" u="none" strike="noStrike">
              <a:solidFill>
                <a:schemeClr val="dk1"/>
              </a:solidFill>
              <a:effectLst/>
              <a:latin typeface="+mn-lt"/>
              <a:ea typeface="+mn-ea"/>
              <a:cs typeface="+mn-cs"/>
            </a:rPr>
            <a:t>en équipe</a:t>
          </a:r>
          <a:r>
            <a:rPr lang="fr-FR" sz="1100" b="0" i="0" u="none" strike="noStrike">
              <a:solidFill>
                <a:schemeClr val="dk1"/>
              </a:solidFill>
              <a:effectLst/>
              <a:latin typeface="+mn-lt"/>
              <a:ea typeface="+mn-ea"/>
              <a:cs typeface="+mn-cs"/>
            </a:rPr>
            <a:t>, un projet de formation des élèves par niveau et sur les trois années du lycée;</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construire, </a:t>
          </a:r>
          <a:r>
            <a:rPr lang="fr-FR" sz="1100" b="1" i="0" u="none" strike="noStrike">
              <a:solidFill>
                <a:schemeClr val="dk1"/>
              </a:solidFill>
              <a:effectLst/>
              <a:latin typeface="+mn-lt"/>
              <a:ea typeface="+mn-ea"/>
              <a:cs typeface="+mn-cs"/>
            </a:rPr>
            <a:t>individuellement</a:t>
          </a:r>
          <a:r>
            <a:rPr lang="fr-FR" sz="1100" b="0" i="0" u="none" strike="noStrike">
              <a:solidFill>
                <a:schemeClr val="dk1"/>
              </a:solidFill>
              <a:effectLst/>
              <a:latin typeface="+mn-lt"/>
              <a:ea typeface="+mn-ea"/>
              <a:cs typeface="+mn-cs"/>
            </a:rPr>
            <a:t>, une triple programmation (notions, capacités pratiques et capacités de communication);</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préciser pour chaque activité les capacités travaillées;</a:t>
          </a: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comptabiliser par niveau les capacités travaillées et de vérifier si la programmation est conforme aux objectifs d'équipe;</a:t>
          </a:r>
        </a:p>
        <a:p>
          <a:pPr algn="just"/>
          <a:r>
            <a:rPr lang="fr-FR" sz="1100" baseline="0">
              <a:solidFill>
                <a:schemeClr val="dk1"/>
              </a:solidFill>
              <a:effectLst/>
              <a:latin typeface="+mn-lt"/>
              <a:ea typeface="+mn-ea"/>
              <a:cs typeface="+mn-cs"/>
              <a:sym typeface="Wingdings"/>
            </a:rPr>
            <a:t> </a:t>
          </a:r>
          <a:r>
            <a:rPr lang="fr-FR" sz="1100" b="0" i="0" u="none" strike="noStrike">
              <a:solidFill>
                <a:schemeClr val="dk1"/>
              </a:solidFill>
              <a:effectLst/>
              <a:latin typeface="+mn-lt"/>
              <a:ea typeface="+mn-ea"/>
              <a:cs typeface="+mn-cs"/>
            </a:rPr>
            <a:t>De planifier</a:t>
          </a:r>
          <a:r>
            <a:rPr lang="fr-FR" sz="1100" b="0" i="0" u="none" strike="noStrike" baseline="0">
              <a:solidFill>
                <a:schemeClr val="dk1"/>
              </a:solidFill>
              <a:effectLst/>
              <a:latin typeface="+mn-lt"/>
              <a:ea typeface="+mn-ea"/>
              <a:cs typeface="+mn-cs"/>
            </a:rPr>
            <a:t> les évaluations des capacités;</a:t>
          </a:r>
          <a:endParaRPr lang="fr-FR" sz="1100" b="0" i="0" u="none" strike="noStrike">
            <a:solidFill>
              <a:schemeClr val="dk1"/>
            </a:solidFill>
            <a:effectLst/>
            <a:latin typeface="+mn-lt"/>
            <a:ea typeface="+mn-ea"/>
            <a:cs typeface="+mn-cs"/>
          </a:endParaRPr>
        </a:p>
        <a:p>
          <a:pPr algn="just"/>
          <a:r>
            <a:rPr lang="fr-FR" sz="1100" baseline="0">
              <a:solidFill>
                <a:schemeClr val="dk1"/>
              </a:solidFill>
              <a:effectLst/>
              <a:latin typeface="+mn-lt"/>
              <a:ea typeface="+mn-ea"/>
              <a:cs typeface="+mn-cs"/>
              <a:sym typeface="Wingdings"/>
            </a:rPr>
            <a:t></a:t>
          </a:r>
          <a:r>
            <a:rPr lang="fr-FR" sz="1100" b="0" i="0" u="none" strike="noStrike">
              <a:solidFill>
                <a:schemeClr val="dk1"/>
              </a:solidFill>
              <a:effectLst/>
              <a:latin typeface="+mn-lt"/>
              <a:ea typeface="+mn-ea"/>
              <a:cs typeface="+mn-cs"/>
            </a:rPr>
            <a:t> De faire un bilan de la formation des élèves.</a:t>
          </a:r>
        </a:p>
      </xdr:txBody>
    </xdr:sp>
    <xdr:clientData/>
  </xdr:twoCellAnchor>
  <xdr:twoCellAnchor>
    <xdr:from>
      <xdr:col>12</xdr:col>
      <xdr:colOff>314326</xdr:colOff>
      <xdr:row>16</xdr:row>
      <xdr:rowOff>381000</xdr:rowOff>
    </xdr:from>
    <xdr:to>
      <xdr:col>16</xdr:col>
      <xdr:colOff>238126</xdr:colOff>
      <xdr:row>19</xdr:row>
      <xdr:rowOff>9525</xdr:rowOff>
    </xdr:to>
    <xdr:sp macro="" textlink="">
      <xdr:nvSpPr>
        <xdr:cNvPr id="6" name="ZoneTexte 5"/>
        <xdr:cNvSpPr txBox="1"/>
      </xdr:nvSpPr>
      <xdr:spPr>
        <a:xfrm>
          <a:off x="9448801" y="6362700"/>
          <a:ext cx="29718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just"/>
          <a:r>
            <a:rPr lang="fr-FR" sz="900">
              <a:solidFill>
                <a:srgbClr val="7030A0"/>
              </a:solidFill>
            </a:rPr>
            <a:t>Ce fichier est la version </a:t>
          </a:r>
          <a:r>
            <a:rPr lang="fr-FR" sz="900" b="1">
              <a:solidFill>
                <a:srgbClr val="7030A0"/>
              </a:solidFill>
            </a:rPr>
            <a:t>Microsoft</a:t>
          </a:r>
          <a:r>
            <a:rPr lang="fr-FR" sz="900">
              <a:solidFill>
                <a:srgbClr val="7030A0"/>
              </a:solidFill>
            </a:rPr>
            <a:t> de l'application. Il est conseillé d'utiliser ProgLycée 2.1 avec une version 2007 ou supérieure de Microsoft Office. </a:t>
          </a:r>
        </a:p>
        <a:p>
          <a:pPr algn="just"/>
          <a:r>
            <a:rPr lang="fr-FR" sz="900">
              <a:solidFill>
                <a:srgbClr val="7030A0"/>
              </a:solidFill>
            </a:rPr>
            <a:t>Si vous utilisez OpenOffice, il est possible que vous observiez une perte de mise en forme.</a:t>
          </a:r>
        </a:p>
      </xdr:txBody>
    </xdr:sp>
    <xdr:clientData/>
  </xdr:twoCellAnchor>
  <xdr:twoCellAnchor editAs="oneCell">
    <xdr:from>
      <xdr:col>6</xdr:col>
      <xdr:colOff>190500</xdr:colOff>
      <xdr:row>19</xdr:row>
      <xdr:rowOff>161925</xdr:rowOff>
    </xdr:from>
    <xdr:to>
      <xdr:col>6</xdr:col>
      <xdr:colOff>361950</xdr:colOff>
      <xdr:row>20</xdr:row>
      <xdr:rowOff>142875</xdr:rowOff>
    </xdr:to>
    <xdr:pic>
      <xdr:nvPicPr>
        <xdr:cNvPr id="8" name="Imag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752975" y="7391400"/>
          <a:ext cx="171450" cy="171450"/>
        </a:xfrm>
        <a:prstGeom prst="rect">
          <a:avLst/>
        </a:prstGeom>
      </xdr:spPr>
    </xdr:pic>
    <xdr:clientData/>
  </xdr:twoCellAnchor>
  <xdr:twoCellAnchor editAs="oneCell">
    <xdr:from>
      <xdr:col>8</xdr:col>
      <xdr:colOff>9525</xdr:colOff>
      <xdr:row>19</xdr:row>
      <xdr:rowOff>133350</xdr:rowOff>
    </xdr:from>
    <xdr:to>
      <xdr:col>8</xdr:col>
      <xdr:colOff>142875</xdr:colOff>
      <xdr:row>20</xdr:row>
      <xdr:rowOff>133350</xdr:rowOff>
    </xdr:to>
    <xdr:pic>
      <xdr:nvPicPr>
        <xdr:cNvPr id="9" name="Imag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096000" y="7362825"/>
          <a:ext cx="133350" cy="190500"/>
        </a:xfrm>
        <a:prstGeom prst="rect">
          <a:avLst/>
        </a:prstGeom>
      </xdr:spPr>
    </xdr:pic>
    <xdr:clientData/>
  </xdr:twoCellAnchor>
  <xdr:twoCellAnchor editAs="oneCell">
    <xdr:from>
      <xdr:col>0</xdr:col>
      <xdr:colOff>133350</xdr:colOff>
      <xdr:row>47</xdr:row>
      <xdr:rowOff>142875</xdr:rowOff>
    </xdr:from>
    <xdr:to>
      <xdr:col>9</xdr:col>
      <xdr:colOff>581024</xdr:colOff>
      <xdr:row>94</xdr:row>
      <xdr:rowOff>17217</xdr:rowOff>
    </xdr:to>
    <xdr:pic>
      <xdr:nvPicPr>
        <xdr:cNvPr id="19" name="Image 1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350" y="15411450"/>
          <a:ext cx="7296149" cy="88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28573</xdr:rowOff>
    </xdr:from>
    <xdr:to>
      <xdr:col>2</xdr:col>
      <xdr:colOff>572925</xdr:colOff>
      <xdr:row>1</xdr:row>
      <xdr:rowOff>554265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28598"/>
          <a:ext cx="792000" cy="5256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419100</xdr:colOff>
      <xdr:row>3</xdr:row>
      <xdr:rowOff>0</xdr:rowOff>
    </xdr:from>
    <xdr:to>
      <xdr:col>2</xdr:col>
      <xdr:colOff>571500</xdr:colOff>
      <xdr:row>4</xdr:row>
      <xdr:rowOff>38100</xdr:rowOff>
    </xdr:to>
    <xdr:pic>
      <xdr:nvPicPr>
        <xdr:cNvPr id="11331" name="Image2" descr="valide.gif"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571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238125</xdr:colOff>
      <xdr:row>3</xdr:row>
      <xdr:rowOff>0</xdr:rowOff>
    </xdr:from>
    <xdr:to>
      <xdr:col>2</xdr:col>
      <xdr:colOff>390525</xdr:colOff>
      <xdr:row>4</xdr:row>
      <xdr:rowOff>38100</xdr:rowOff>
    </xdr:to>
    <xdr:pic>
      <xdr:nvPicPr>
        <xdr:cNvPr id="11332" name="Image1nonok" descr="alerte.gif"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 y="571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104776</xdr:colOff>
      <xdr:row>32</xdr:row>
      <xdr:rowOff>47625</xdr:rowOff>
    </xdr:from>
    <xdr:to>
      <xdr:col>18</xdr:col>
      <xdr:colOff>590550</xdr:colOff>
      <xdr:row>47</xdr:row>
      <xdr:rowOff>123825</xdr:rowOff>
    </xdr:to>
    <xdr:sp macro="" textlink="">
      <xdr:nvSpPr>
        <xdr:cNvPr id="4" name="Rectangle 3"/>
        <xdr:cNvSpPr/>
      </xdr:nvSpPr>
      <xdr:spPr>
        <a:xfrm>
          <a:off x="10820401" y="8458200"/>
          <a:ext cx="4581524" cy="4029075"/>
        </a:xfrm>
        <a:prstGeom prst="rect">
          <a:avLst/>
        </a:prstGeom>
        <a:solidFill>
          <a:srgbClr val="B2B2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editAs="oneCell">
    <xdr:from>
      <xdr:col>1</xdr:col>
      <xdr:colOff>0</xdr:colOff>
      <xdr:row>6</xdr:row>
      <xdr:rowOff>295264</xdr:rowOff>
    </xdr:from>
    <xdr:to>
      <xdr:col>1</xdr:col>
      <xdr:colOff>1476000</xdr:colOff>
      <xdr:row>8</xdr:row>
      <xdr:rowOff>684411</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371589"/>
          <a:ext cx="1476000" cy="979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39746</xdr:colOff>
      <xdr:row>1</xdr:row>
      <xdr:rowOff>310300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668396" cy="443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39746</xdr:colOff>
      <xdr:row>1</xdr:row>
      <xdr:rowOff>310300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668396" cy="443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xdr:col>
      <xdr:colOff>39746</xdr:colOff>
      <xdr:row>1</xdr:row>
      <xdr:rowOff>215050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4300"/>
          <a:ext cx="668396" cy="443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xdr:col>
      <xdr:colOff>39746</xdr:colOff>
      <xdr:row>1</xdr:row>
      <xdr:rowOff>215050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4300"/>
          <a:ext cx="668396" cy="4436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vt.ac-versailles.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C000"/>
  </sheetPr>
  <dimension ref="A1:BY568"/>
  <sheetViews>
    <sheetView tabSelected="1" zoomScale="90" zoomScaleNormal="90" workbookViewId="0">
      <selection activeCell="D29" sqref="D29"/>
    </sheetView>
  </sheetViews>
  <sheetFormatPr baseColWidth="10" defaultRowHeight="15" x14ac:dyDescent="0.25"/>
  <cols>
    <col min="1" max="1" width="11.42578125" style="3"/>
    <col min="2" max="2" width="11.42578125" style="4"/>
    <col min="3" max="3" width="11.42578125" style="4" customWidth="1"/>
    <col min="4" max="4" width="11.28515625" style="4" customWidth="1"/>
    <col min="5" max="15" width="11.42578125" style="4"/>
    <col min="16" max="72" width="11.42578125" style="3"/>
    <col min="73" max="16384" width="11.42578125" style="4"/>
  </cols>
  <sheetData>
    <row r="1" spans="1:72" s="3" customFormat="1" ht="15.75" thickBot="1" x14ac:dyDescent="0.3">
      <c r="B1" s="902"/>
      <c r="C1" s="902"/>
      <c r="D1" s="902"/>
      <c r="E1" s="902"/>
      <c r="F1" s="902"/>
      <c r="G1" s="902"/>
      <c r="H1" s="902"/>
      <c r="I1" s="902"/>
      <c r="J1" s="902"/>
      <c r="K1" s="902"/>
      <c r="L1" s="902"/>
      <c r="M1" s="902"/>
      <c r="N1" s="902"/>
      <c r="O1" s="902"/>
      <c r="P1" s="902"/>
      <c r="Q1" s="902"/>
    </row>
    <row r="2" spans="1:72" ht="78.75" customHeight="1" thickTop="1" x14ac:dyDescent="0.35">
      <c r="B2" s="1049"/>
      <c r="C2" s="1050"/>
      <c r="D2" s="1050"/>
      <c r="E2" s="1050"/>
      <c r="F2" s="1050"/>
      <c r="G2" s="1050"/>
      <c r="H2" s="1050"/>
      <c r="I2" s="1050"/>
      <c r="J2" s="1050"/>
      <c r="K2" s="1050"/>
      <c r="L2" s="1050"/>
      <c r="M2" s="1050"/>
      <c r="N2" s="1050"/>
      <c r="O2" s="1050"/>
      <c r="P2" s="1050"/>
      <c r="Q2" s="1051"/>
    </row>
    <row r="3" spans="1:72" ht="41.25" customHeight="1" x14ac:dyDescent="0.25">
      <c r="B3" s="1088" t="s">
        <v>75</v>
      </c>
      <c r="C3" s="1089"/>
      <c r="D3" s="1089"/>
      <c r="E3" s="1089"/>
      <c r="F3" s="1089"/>
      <c r="G3" s="1089"/>
      <c r="H3" s="1089"/>
      <c r="I3" s="1089"/>
      <c r="J3" s="1089"/>
      <c r="K3" s="1089"/>
      <c r="L3" s="1089"/>
      <c r="M3" s="1089"/>
      <c r="N3" s="1089"/>
      <c r="O3" s="1089"/>
      <c r="P3" s="1089"/>
      <c r="Q3" s="1090"/>
    </row>
    <row r="4" spans="1:72" ht="20.25" customHeight="1" x14ac:dyDescent="0.25">
      <c r="A4" s="365"/>
      <c r="B4" s="1085" t="s">
        <v>224</v>
      </c>
      <c r="C4" s="1086"/>
      <c r="D4" s="1086"/>
      <c r="E4" s="1086"/>
      <c r="F4" s="1086"/>
      <c r="G4" s="1086"/>
      <c r="H4" s="1086"/>
      <c r="I4" s="1086"/>
      <c r="J4" s="1086"/>
      <c r="K4" s="1086"/>
      <c r="L4" s="1086"/>
      <c r="M4" s="1086"/>
      <c r="N4" s="1086"/>
      <c r="O4" s="1086"/>
      <c r="P4" s="1086"/>
      <c r="Q4" s="1087"/>
    </row>
    <row r="5" spans="1:72" ht="18.75" customHeight="1" thickBot="1" x14ac:dyDescent="0.3">
      <c r="A5" s="365"/>
      <c r="B5" s="1082" t="s">
        <v>144</v>
      </c>
      <c r="C5" s="1083"/>
      <c r="D5" s="1083"/>
      <c r="E5" s="1083"/>
      <c r="F5" s="1083"/>
      <c r="G5" s="1083"/>
      <c r="H5" s="1083"/>
      <c r="I5" s="1083"/>
      <c r="J5" s="1083"/>
      <c r="K5" s="1083"/>
      <c r="L5" s="1083"/>
      <c r="M5" s="1083"/>
      <c r="N5" s="1083"/>
      <c r="O5" s="1083"/>
      <c r="P5" s="1083"/>
      <c r="Q5" s="1084"/>
    </row>
    <row r="6" spans="1:72" s="3" customFormat="1" ht="15.75" thickTop="1" x14ac:dyDescent="0.25">
      <c r="B6" s="5"/>
    </row>
    <row r="7" spans="1:72" ht="15.75" customHeight="1" x14ac:dyDescent="0.25">
      <c r="B7" s="1063"/>
      <c r="C7" s="1063"/>
      <c r="D7" s="1063"/>
      <c r="E7" s="1063"/>
      <c r="F7" s="3"/>
      <c r="G7" s="1064"/>
      <c r="H7" s="1064"/>
      <c r="I7" s="1064"/>
      <c r="J7" s="3"/>
      <c r="K7" s="3"/>
      <c r="L7" s="786"/>
      <c r="M7" s="787"/>
      <c r="N7" s="787"/>
      <c r="O7" s="787"/>
      <c r="BT7" s="4"/>
    </row>
    <row r="8" spans="1:72" x14ac:dyDescent="0.25">
      <c r="B8" s="5"/>
      <c r="C8" s="3"/>
      <c r="D8" s="3"/>
      <c r="E8" s="3"/>
      <c r="F8" s="3"/>
      <c r="G8" s="14"/>
      <c r="H8" s="3"/>
      <c r="I8" s="3"/>
      <c r="J8" s="3"/>
      <c r="K8" s="3"/>
      <c r="L8" s="788"/>
      <c r="M8" s="787"/>
      <c r="N8" s="787"/>
      <c r="O8" s="787"/>
      <c r="BT8" s="4"/>
    </row>
    <row r="9" spans="1:72" x14ac:dyDescent="0.25">
      <c r="B9" s="1065"/>
      <c r="C9" s="1065"/>
      <c r="D9" s="1065"/>
      <c r="E9" s="3"/>
      <c r="F9" s="3"/>
      <c r="G9" s="1066"/>
      <c r="H9" s="1066"/>
      <c r="I9" s="1066"/>
      <c r="J9" s="3"/>
      <c r="K9" s="3"/>
      <c r="L9" s="788"/>
      <c r="M9" s="787"/>
      <c r="N9" s="787"/>
      <c r="O9" s="787"/>
      <c r="BT9" s="4"/>
    </row>
    <row r="10" spans="1:72" ht="34.5" customHeight="1" x14ac:dyDescent="0.25">
      <c r="B10" s="1053"/>
      <c r="C10" s="1053"/>
      <c r="D10" s="1053"/>
      <c r="E10" s="1053"/>
      <c r="F10" s="6"/>
      <c r="G10" s="1091"/>
      <c r="H10" s="1092"/>
      <c r="I10" s="1092"/>
      <c r="J10" s="1092"/>
      <c r="K10" s="3"/>
      <c r="L10" s="788"/>
      <c r="M10" s="787"/>
      <c r="N10" s="787"/>
      <c r="O10" s="787"/>
      <c r="BP10" s="4"/>
      <c r="BQ10" s="4"/>
      <c r="BR10" s="4"/>
      <c r="BS10" s="4"/>
      <c r="BT10" s="4"/>
    </row>
    <row r="11" spans="1:72" ht="34.5" customHeight="1" x14ac:dyDescent="0.25">
      <c r="B11" s="1070"/>
      <c r="C11" s="1053"/>
      <c r="D11" s="1053"/>
      <c r="E11" s="1053"/>
      <c r="F11" s="6"/>
      <c r="G11" s="1091"/>
      <c r="H11" s="1092"/>
      <c r="I11" s="1092"/>
      <c r="J11" s="1092"/>
      <c r="K11" s="3"/>
      <c r="L11" s="786"/>
      <c r="M11" s="3"/>
      <c r="N11" s="3"/>
      <c r="O11" s="3"/>
      <c r="BP11" s="4"/>
      <c r="BQ11" s="4"/>
      <c r="BR11" s="4"/>
      <c r="BS11" s="4"/>
      <c r="BT11" s="4"/>
    </row>
    <row r="12" spans="1:72" ht="34.5" customHeight="1" x14ac:dyDescent="0.25">
      <c r="B12" s="1070"/>
      <c r="C12" s="1070"/>
      <c r="D12" s="1070"/>
      <c r="E12" s="1070"/>
      <c r="F12" s="6"/>
      <c r="G12" s="1077"/>
      <c r="H12" s="1077"/>
      <c r="I12" s="1077"/>
      <c r="J12" s="1077"/>
      <c r="K12" s="3"/>
      <c r="L12" s="788"/>
      <c r="M12" s="3"/>
      <c r="N12" s="3"/>
      <c r="O12" s="3"/>
      <c r="BT12" s="4"/>
    </row>
    <row r="13" spans="1:72" ht="34.5" customHeight="1" x14ac:dyDescent="0.25">
      <c r="B13" s="1070"/>
      <c r="C13" s="1070"/>
      <c r="D13" s="1070"/>
      <c r="E13" s="1070"/>
      <c r="F13" s="6"/>
      <c r="G13" s="1070"/>
      <c r="H13" s="1053"/>
      <c r="I13" s="1053"/>
      <c r="J13" s="1053"/>
      <c r="K13" s="3"/>
      <c r="L13" s="788"/>
      <c r="M13" s="3"/>
      <c r="N13" s="3"/>
      <c r="O13" s="3"/>
      <c r="BT13" s="4"/>
    </row>
    <row r="14" spans="1:72" ht="34.5" customHeight="1" x14ac:dyDescent="0.25">
      <c r="B14" s="1070"/>
      <c r="C14" s="1070"/>
      <c r="D14" s="1070"/>
      <c r="E14" s="1070"/>
      <c r="F14" s="6"/>
      <c r="G14" s="1070"/>
      <c r="H14" s="1053"/>
      <c r="I14" s="1053"/>
      <c r="J14" s="1053"/>
      <c r="K14" s="3"/>
      <c r="L14" s="788"/>
      <c r="M14" s="7"/>
      <c r="N14" s="3"/>
      <c r="O14" s="3"/>
      <c r="BT14" s="4"/>
    </row>
    <row r="15" spans="1:72" ht="23.25" customHeight="1" x14ac:dyDescent="0.25">
      <c r="B15" s="3"/>
      <c r="C15" s="935"/>
      <c r="D15" s="935"/>
      <c r="E15" s="935"/>
      <c r="F15" s="6"/>
      <c r="G15" s="1070"/>
      <c r="H15" s="1053"/>
      <c r="I15" s="1053"/>
      <c r="J15" s="1053"/>
      <c r="K15" s="3"/>
      <c r="L15" s="786"/>
      <c r="M15" s="3"/>
      <c r="N15" s="3"/>
      <c r="O15" s="3"/>
      <c r="BT15" s="4"/>
    </row>
    <row r="16" spans="1:72" ht="24" customHeight="1" x14ac:dyDescent="0.25">
      <c r="B16" s="1081"/>
      <c r="C16" s="1081"/>
      <c r="D16" s="1081"/>
      <c r="E16" s="1081"/>
      <c r="F16" s="6"/>
      <c r="G16" s="1070"/>
      <c r="H16" s="1053"/>
      <c r="I16" s="1053"/>
      <c r="J16" s="1053"/>
      <c r="K16" s="3"/>
      <c r="L16" s="786"/>
      <c r="M16" s="3"/>
      <c r="N16" s="3"/>
      <c r="O16" s="3"/>
      <c r="BT16" s="4"/>
    </row>
    <row r="17" spans="2:72" ht="38.25" customHeight="1" x14ac:dyDescent="0.25">
      <c r="B17" s="1081"/>
      <c r="C17" s="1081"/>
      <c r="D17" s="1081"/>
      <c r="E17" s="1081"/>
      <c r="F17" s="6"/>
      <c r="G17" s="1054"/>
      <c r="H17" s="1054"/>
      <c r="I17" s="1054"/>
      <c r="J17" s="1054"/>
      <c r="K17" s="3"/>
      <c r="L17" s="788"/>
      <c r="M17" s="3"/>
      <c r="N17" s="3"/>
      <c r="O17" s="3"/>
      <c r="BT17" s="4"/>
    </row>
    <row r="18" spans="2:72" ht="24.75" customHeight="1" x14ac:dyDescent="0.25">
      <c r="B18" s="7"/>
      <c r="C18" s="8"/>
      <c r="D18" s="8"/>
      <c r="E18" s="8"/>
      <c r="F18" s="7"/>
      <c r="G18" s="1077"/>
      <c r="H18" s="1077"/>
      <c r="I18" s="1077"/>
      <c r="J18" s="1077"/>
      <c r="K18" s="3"/>
      <c r="L18" s="788"/>
      <c r="M18" s="3"/>
      <c r="N18" s="3"/>
      <c r="O18" s="3"/>
      <c r="BT18" s="4"/>
    </row>
    <row r="19" spans="2:72" ht="35.25" customHeight="1" x14ac:dyDescent="0.25">
      <c r="B19" s="7"/>
      <c r="C19" s="8"/>
      <c r="D19" s="8"/>
      <c r="E19" s="8"/>
      <c r="F19" s="7"/>
      <c r="G19" s="1053"/>
      <c r="H19" s="1053"/>
      <c r="I19" s="1053"/>
      <c r="J19" s="1053"/>
      <c r="K19" s="3"/>
      <c r="L19" s="788"/>
      <c r="M19" s="3"/>
      <c r="N19" s="3"/>
      <c r="O19" s="3"/>
      <c r="BT19" s="4"/>
    </row>
    <row r="20" spans="2:72" s="3" customFormat="1" x14ac:dyDescent="0.25">
      <c r="B20" s="9"/>
      <c r="C20" s="7"/>
      <c r="D20" s="7"/>
      <c r="E20" s="7"/>
      <c r="G20" s="7"/>
      <c r="H20" s="7"/>
      <c r="I20" s="7"/>
      <c r="K20" s="7"/>
      <c r="L20" s="7"/>
      <c r="M20" s="7"/>
    </row>
    <row r="21" spans="2:72" s="3" customFormat="1" x14ac:dyDescent="0.25">
      <c r="B21" s="9"/>
      <c r="C21" s="7"/>
      <c r="D21" s="7"/>
      <c r="E21" s="7"/>
      <c r="G21" s="7"/>
      <c r="H21" s="7"/>
      <c r="I21" s="7"/>
      <c r="K21" s="7"/>
      <c r="L21" s="7"/>
      <c r="M21" s="7"/>
      <c r="N21" s="7"/>
      <c r="O21" s="7"/>
    </row>
    <row r="22" spans="2:72" s="3" customFormat="1" x14ac:dyDescent="0.25">
      <c r="B22" s="9"/>
      <c r="C22" s="7"/>
      <c r="D22" s="7"/>
      <c r="E22" s="7"/>
      <c r="G22" s="7"/>
      <c r="H22" s="7"/>
      <c r="I22" s="7"/>
      <c r="K22" s="7"/>
      <c r="L22" s="7"/>
      <c r="M22" s="7"/>
      <c r="N22" s="7"/>
      <c r="O22" s="7"/>
    </row>
    <row r="23" spans="2:72" s="10" customFormat="1" ht="18" x14ac:dyDescent="0.25">
      <c r="B23" s="954" t="s">
        <v>61</v>
      </c>
      <c r="C23" s="11"/>
      <c r="D23" s="11"/>
      <c r="E23" s="11"/>
      <c r="G23" s="11"/>
      <c r="H23" s="11"/>
      <c r="I23" s="11"/>
      <c r="K23" s="11"/>
      <c r="L23" s="11"/>
      <c r="M23" s="11"/>
      <c r="N23" s="11"/>
      <c r="O23" s="11"/>
    </row>
    <row r="24" spans="2:72" ht="15.75" x14ac:dyDescent="0.25">
      <c r="B24" s="953" t="s">
        <v>282</v>
      </c>
      <c r="C24" s="948"/>
      <c r="D24" s="948"/>
      <c r="E24" s="948"/>
      <c r="F24" s="948"/>
      <c r="G24" s="948"/>
      <c r="H24" s="948"/>
      <c r="I24" s="948"/>
      <c r="J24" s="948"/>
      <c r="K24" s="3"/>
      <c r="L24" s="3"/>
      <c r="M24" s="3"/>
      <c r="N24" s="3"/>
      <c r="O24" s="3"/>
    </row>
    <row r="25" spans="2:72" x14ac:dyDescent="0.25">
      <c r="B25" s="951" t="s">
        <v>283</v>
      </c>
      <c r="C25" s="3"/>
      <c r="D25" s="3"/>
      <c r="E25" s="3"/>
      <c r="F25" s="3"/>
      <c r="G25" s="3"/>
      <c r="H25" s="3"/>
      <c r="I25" s="3"/>
      <c r="J25" s="3"/>
      <c r="K25" s="3"/>
      <c r="L25" s="3"/>
      <c r="M25" s="3"/>
      <c r="N25" s="3"/>
      <c r="O25" s="3"/>
    </row>
    <row r="26" spans="2:72" x14ac:dyDescent="0.25">
      <c r="B26" s="952" t="s">
        <v>284</v>
      </c>
      <c r="C26" s="3"/>
      <c r="D26" s="3"/>
      <c r="E26" s="3"/>
      <c r="F26" s="3"/>
      <c r="G26" s="3"/>
      <c r="H26" s="3"/>
      <c r="I26" s="3"/>
      <c r="J26" s="3"/>
      <c r="K26" s="3"/>
      <c r="L26" s="3"/>
      <c r="M26" s="3"/>
      <c r="N26" s="3"/>
      <c r="O26" s="3"/>
    </row>
    <row r="27" spans="2:72" s="3" customFormat="1" ht="15.75" thickBot="1" x14ac:dyDescent="0.3"/>
    <row r="28" spans="2:72" ht="30" customHeight="1" thickBot="1" x14ac:dyDescent="0.3">
      <c r="B28" s="1060" t="s">
        <v>77</v>
      </c>
      <c r="C28" s="1061"/>
      <c r="D28" s="1062"/>
      <c r="E28" s="3"/>
      <c r="F28" s="3"/>
      <c r="G28" s="3"/>
      <c r="H28" s="3"/>
      <c r="I28" s="3"/>
      <c r="J28" s="3"/>
      <c r="K28" s="3"/>
      <c r="L28" s="3"/>
      <c r="M28" s="3"/>
      <c r="N28" s="3"/>
      <c r="O28" s="3"/>
      <c r="BQ28" s="4"/>
      <c r="BR28" s="4"/>
      <c r="BS28" s="4"/>
      <c r="BT28" s="4"/>
    </row>
    <row r="29" spans="2:72" ht="29.25" customHeight="1" thickBot="1" x14ac:dyDescent="0.3">
      <c r="B29" s="1055" t="s">
        <v>137</v>
      </c>
      <c r="C29" s="1056"/>
      <c r="D29" s="949">
        <v>3</v>
      </c>
      <c r="E29" s="3"/>
      <c r="F29" s="3"/>
      <c r="G29" s="3"/>
      <c r="H29" s="3"/>
      <c r="I29" s="3"/>
      <c r="J29" s="3"/>
      <c r="K29" s="3"/>
      <c r="L29" s="3"/>
      <c r="M29" s="3"/>
      <c r="N29" s="3"/>
      <c r="O29" s="3"/>
      <c r="BQ29" s="4"/>
      <c r="BR29" s="4"/>
      <c r="BS29" s="4"/>
      <c r="BT29" s="4"/>
    </row>
    <row r="30" spans="2:72" ht="30" customHeight="1" thickBot="1" x14ac:dyDescent="0.3">
      <c r="B30" s="1057" t="s">
        <v>60</v>
      </c>
      <c r="C30" s="1058"/>
      <c r="D30" s="1059"/>
      <c r="E30" s="3"/>
      <c r="F30" s="3"/>
      <c r="G30" s="3"/>
      <c r="H30" s="3"/>
      <c r="I30" s="3"/>
      <c r="J30" s="3"/>
      <c r="K30" s="3"/>
      <c r="L30" s="3"/>
      <c r="M30" s="3"/>
      <c r="N30" s="3"/>
      <c r="O30" s="3"/>
      <c r="BQ30" s="4"/>
      <c r="BR30" s="4"/>
      <c r="BS30" s="4"/>
      <c r="BT30" s="4"/>
    </row>
    <row r="31" spans="2:72" ht="30" customHeight="1" thickBot="1" x14ac:dyDescent="0.3">
      <c r="B31" s="1055" t="s">
        <v>139</v>
      </c>
      <c r="C31" s="1056"/>
      <c r="D31" s="950">
        <v>6</v>
      </c>
      <c r="E31" s="3"/>
      <c r="F31" s="3"/>
      <c r="G31" s="3"/>
      <c r="H31" s="3"/>
      <c r="I31" s="3"/>
      <c r="J31" s="3"/>
      <c r="K31" s="3"/>
      <c r="L31" s="3"/>
      <c r="M31" s="3"/>
      <c r="N31" s="3"/>
      <c r="O31" s="3"/>
      <c r="BQ31" s="4"/>
      <c r="BR31" s="4"/>
      <c r="BS31" s="4"/>
      <c r="BT31" s="4"/>
    </row>
    <row r="32" spans="2:72" s="3" customFormat="1" x14ac:dyDescent="0.25">
      <c r="B32" s="1"/>
      <c r="C32" s="1"/>
      <c r="D32" s="1"/>
    </row>
    <row r="33" spans="1:77" s="3" customFormat="1" x14ac:dyDescent="0.25">
      <c r="B33" s="12"/>
      <c r="C33" s="7"/>
      <c r="D33" s="7"/>
      <c r="E33" s="7"/>
      <c r="F33" s="7"/>
      <c r="G33" s="7"/>
      <c r="H33" s="7"/>
      <c r="I33" s="7"/>
      <c r="J33" s="7"/>
      <c r="K33" s="7"/>
      <c r="L33" s="7"/>
      <c r="M33" s="7"/>
      <c r="N33" s="7"/>
      <c r="O33" s="7"/>
    </row>
    <row r="34" spans="1:77" ht="15.75" x14ac:dyDescent="0.25">
      <c r="B34" s="1052" t="s">
        <v>280</v>
      </c>
      <c r="C34" s="1052"/>
      <c r="D34" s="7"/>
      <c r="E34" s="7"/>
      <c r="F34" s="7"/>
      <c r="G34" s="7"/>
      <c r="H34" s="7"/>
      <c r="I34" s="7"/>
      <c r="J34" s="7"/>
      <c r="K34" s="7"/>
      <c r="L34" s="7"/>
      <c r="M34" s="7"/>
      <c r="N34" s="7"/>
      <c r="O34" s="7"/>
    </row>
    <row r="35" spans="1:77" x14ac:dyDescent="0.25">
      <c r="B35" s="13" t="s">
        <v>281</v>
      </c>
      <c r="C35" s="14"/>
      <c r="D35" s="7"/>
      <c r="E35" s="7"/>
      <c r="F35" s="7"/>
      <c r="G35" s="7"/>
      <c r="H35" s="7"/>
      <c r="I35" s="7"/>
      <c r="J35" s="7"/>
      <c r="K35" s="7"/>
      <c r="L35" s="7"/>
      <c r="M35" s="7"/>
      <c r="N35" s="7"/>
      <c r="O35" s="7"/>
    </row>
    <row r="36" spans="1:77" s="3" customFormat="1" ht="15.75" thickBot="1" x14ac:dyDescent="0.3">
      <c r="B36" s="955"/>
      <c r="C36" s="7"/>
      <c r="D36" s="7"/>
      <c r="E36" s="7"/>
      <c r="F36" s="7"/>
      <c r="G36" s="7"/>
      <c r="H36" s="7"/>
      <c r="I36" s="7"/>
      <c r="J36" s="7"/>
      <c r="K36" s="7"/>
      <c r="L36" s="7"/>
      <c r="M36" s="7"/>
      <c r="N36" s="7"/>
      <c r="O36" s="7"/>
    </row>
    <row r="37" spans="1:77" ht="19.5" thickBot="1" x14ac:dyDescent="0.3">
      <c r="B37" s="1078" t="s">
        <v>218</v>
      </c>
      <c r="C37" s="1079"/>
      <c r="D37" s="1079"/>
      <c r="E37" s="1079"/>
      <c r="F37" s="1080"/>
      <c r="G37" s="1071" t="s">
        <v>47</v>
      </c>
      <c r="H37" s="1072"/>
      <c r="I37" s="1072"/>
      <c r="J37" s="1072"/>
      <c r="K37" s="1073"/>
      <c r="L37" s="1074" t="s">
        <v>58</v>
      </c>
      <c r="M37" s="1075"/>
      <c r="N37" s="1075"/>
      <c r="O37" s="1075"/>
      <c r="P37" s="1075"/>
      <c r="Q37" s="1076"/>
      <c r="R37" s="1067" t="s">
        <v>5</v>
      </c>
      <c r="S37" s="1068"/>
      <c r="T37" s="1069"/>
      <c r="BU37" s="3"/>
      <c r="BV37" s="3"/>
      <c r="BW37" s="3"/>
      <c r="BX37" s="3"/>
      <c r="BY37" s="3"/>
    </row>
    <row r="38" spans="1:77" ht="70.5" customHeight="1" thickBot="1" x14ac:dyDescent="0.3">
      <c r="B38" s="317" t="s">
        <v>219</v>
      </c>
      <c r="C38" s="320" t="s">
        <v>220</v>
      </c>
      <c r="D38" s="320" t="s">
        <v>221</v>
      </c>
      <c r="E38" s="320" t="s">
        <v>222</v>
      </c>
      <c r="F38" s="312" t="s">
        <v>223</v>
      </c>
      <c r="G38" s="956" t="s">
        <v>44</v>
      </c>
      <c r="H38" s="957" t="s">
        <v>45</v>
      </c>
      <c r="I38" s="957" t="s">
        <v>1</v>
      </c>
      <c r="J38" s="957" t="s">
        <v>0</v>
      </c>
      <c r="K38" s="958" t="s">
        <v>56</v>
      </c>
      <c r="L38" s="959" t="s">
        <v>2</v>
      </c>
      <c r="M38" s="909" t="s">
        <v>3</v>
      </c>
      <c r="N38" s="909" t="s">
        <v>146</v>
      </c>
      <c r="O38" s="909" t="s">
        <v>147</v>
      </c>
      <c r="P38" s="909" t="s">
        <v>76</v>
      </c>
      <c r="Q38" s="960" t="s">
        <v>4</v>
      </c>
      <c r="R38" s="961" t="s">
        <v>6</v>
      </c>
      <c r="S38" s="962" t="s">
        <v>59</v>
      </c>
      <c r="T38" s="963" t="s">
        <v>7</v>
      </c>
      <c r="BU38" s="3"/>
      <c r="BV38" s="3"/>
      <c r="BW38" s="3"/>
      <c r="BX38" s="3"/>
      <c r="BY38" s="3"/>
    </row>
    <row r="39" spans="1:77" x14ac:dyDescent="0.25">
      <c r="B39" s="964"/>
      <c r="C39" s="965"/>
      <c r="D39" s="965"/>
      <c r="E39" s="965"/>
      <c r="F39" s="966"/>
      <c r="G39" s="967"/>
      <c r="H39" s="968"/>
      <c r="I39" s="968"/>
      <c r="J39" s="968"/>
      <c r="K39" s="969"/>
      <c r="L39" s="970"/>
      <c r="M39" s="968"/>
      <c r="N39" s="968"/>
      <c r="O39" s="968"/>
      <c r="P39" s="968"/>
      <c r="Q39" s="971"/>
      <c r="R39" s="967"/>
      <c r="S39" s="968"/>
      <c r="T39" s="971"/>
      <c r="BU39" s="3"/>
      <c r="BV39" s="3"/>
      <c r="BW39" s="3"/>
      <c r="BX39" s="3"/>
      <c r="BY39" s="3"/>
    </row>
    <row r="40" spans="1:77" x14ac:dyDescent="0.25">
      <c r="B40" s="972" t="s">
        <v>23</v>
      </c>
      <c r="C40" s="973" t="s">
        <v>23</v>
      </c>
      <c r="D40" s="973" t="s">
        <v>23</v>
      </c>
      <c r="E40" s="973" t="s">
        <v>23</v>
      </c>
      <c r="F40" s="974" t="s">
        <v>23</v>
      </c>
      <c r="G40" s="975" t="s">
        <v>23</v>
      </c>
      <c r="H40" s="973" t="s">
        <v>23</v>
      </c>
      <c r="I40" s="973" t="s">
        <v>23</v>
      </c>
      <c r="J40" s="973" t="s">
        <v>23</v>
      </c>
      <c r="K40" s="976" t="s">
        <v>23</v>
      </c>
      <c r="L40" s="972" t="s">
        <v>23</v>
      </c>
      <c r="M40" s="973" t="s">
        <v>23</v>
      </c>
      <c r="N40" s="973" t="s">
        <v>23</v>
      </c>
      <c r="O40" s="973" t="s">
        <v>23</v>
      </c>
      <c r="P40" s="973" t="s">
        <v>23</v>
      </c>
      <c r="Q40" s="974" t="s">
        <v>23</v>
      </c>
      <c r="R40" s="975" t="s">
        <v>23</v>
      </c>
      <c r="S40" s="973" t="s">
        <v>23</v>
      </c>
      <c r="T40" s="974" t="s">
        <v>23</v>
      </c>
      <c r="BU40" s="3"/>
      <c r="BV40" s="3"/>
      <c r="BW40" s="3"/>
      <c r="BX40" s="3"/>
      <c r="BY40" s="3"/>
    </row>
    <row r="41" spans="1:77" ht="24" x14ac:dyDescent="0.25">
      <c r="A41" s="977"/>
      <c r="B41" s="978" t="s">
        <v>275</v>
      </c>
      <c r="C41" s="979" t="s">
        <v>275</v>
      </c>
      <c r="D41" s="979" t="s">
        <v>275</v>
      </c>
      <c r="E41" s="979" t="s">
        <v>275</v>
      </c>
      <c r="F41" s="980" t="s">
        <v>275</v>
      </c>
      <c r="G41" s="981" t="s">
        <v>21</v>
      </c>
      <c r="H41" s="982" t="s">
        <v>46</v>
      </c>
      <c r="I41" s="982" t="s">
        <v>50</v>
      </c>
      <c r="J41" s="982" t="s">
        <v>78</v>
      </c>
      <c r="K41" s="983" t="s">
        <v>55</v>
      </c>
      <c r="L41" s="984" t="s">
        <v>275</v>
      </c>
      <c r="M41" s="985" t="s">
        <v>275</v>
      </c>
      <c r="N41" s="985" t="s">
        <v>275</v>
      </c>
      <c r="O41" s="985" t="s">
        <v>275</v>
      </c>
      <c r="P41" s="979" t="s">
        <v>275</v>
      </c>
      <c r="Q41" s="983" t="s">
        <v>42</v>
      </c>
      <c r="R41" s="984" t="s">
        <v>275</v>
      </c>
      <c r="S41" s="979" t="s">
        <v>275</v>
      </c>
      <c r="T41" s="983" t="s">
        <v>40</v>
      </c>
      <c r="BU41" s="3"/>
      <c r="BV41" s="3"/>
      <c r="BW41" s="3"/>
      <c r="BX41" s="3"/>
      <c r="BY41" s="3"/>
    </row>
    <row r="42" spans="1:77" ht="24" x14ac:dyDescent="0.25">
      <c r="B42" s="986"/>
      <c r="C42" s="987"/>
      <c r="D42" s="987"/>
      <c r="E42" s="987"/>
      <c r="F42" s="988"/>
      <c r="G42" s="981" t="s">
        <v>20</v>
      </c>
      <c r="H42" s="982" t="s">
        <v>143</v>
      </c>
      <c r="I42" s="982" t="s">
        <v>49</v>
      </c>
      <c r="J42" s="982" t="s">
        <v>54</v>
      </c>
      <c r="K42" s="989" t="s">
        <v>141</v>
      </c>
      <c r="L42" s="990"/>
      <c r="M42" s="991"/>
      <c r="N42" s="991"/>
      <c r="O42" s="991"/>
      <c r="P42" s="991"/>
      <c r="Q42" s="983" t="s">
        <v>43</v>
      </c>
      <c r="R42" s="992"/>
      <c r="S42" s="991"/>
      <c r="T42" s="983" t="s">
        <v>41</v>
      </c>
      <c r="BU42" s="3"/>
      <c r="BV42" s="3"/>
      <c r="BW42" s="3"/>
      <c r="BX42" s="3"/>
      <c r="BY42" s="3"/>
    </row>
    <row r="43" spans="1:77" ht="24" x14ac:dyDescent="0.25">
      <c r="B43" s="986"/>
      <c r="C43" s="987"/>
      <c r="D43" s="987"/>
      <c r="E43" s="987"/>
      <c r="F43" s="988"/>
      <c r="G43" s="981" t="s">
        <v>142</v>
      </c>
      <c r="H43" s="982" t="s">
        <v>145</v>
      </c>
      <c r="I43" s="982" t="s">
        <v>51</v>
      </c>
      <c r="J43" s="982" t="s">
        <v>52</v>
      </c>
      <c r="K43" s="989" t="s">
        <v>57</v>
      </c>
      <c r="L43" s="990"/>
      <c r="M43" s="991"/>
      <c r="N43" s="991"/>
      <c r="O43" s="991"/>
      <c r="P43" s="991"/>
      <c r="Q43" s="993" t="s">
        <v>275</v>
      </c>
      <c r="R43" s="992"/>
      <c r="S43" s="991"/>
      <c r="T43" s="993" t="s">
        <v>275</v>
      </c>
      <c r="BU43" s="3"/>
      <c r="BV43" s="3"/>
      <c r="BW43" s="3"/>
      <c r="BX43" s="3"/>
      <c r="BY43" s="3"/>
    </row>
    <row r="44" spans="1:77" ht="15.75" thickBot="1" x14ac:dyDescent="0.3">
      <c r="B44" s="994"/>
      <c r="C44" s="995"/>
      <c r="D44" s="995"/>
      <c r="E44" s="995"/>
      <c r="F44" s="996"/>
      <c r="G44" s="997" t="s">
        <v>22</v>
      </c>
      <c r="H44" s="998" t="s">
        <v>275</v>
      </c>
      <c r="I44" s="999" t="s">
        <v>48</v>
      </c>
      <c r="J44" s="1000" t="s">
        <v>275</v>
      </c>
      <c r="K44" s="1001" t="s">
        <v>275</v>
      </c>
      <c r="L44" s="1002"/>
      <c r="M44" s="1003"/>
      <c r="N44" s="1003"/>
      <c r="O44" s="1003"/>
      <c r="P44" s="1003"/>
      <c r="Q44" s="1004"/>
      <c r="R44" s="1005"/>
      <c r="S44" s="1003"/>
      <c r="T44" s="1006"/>
      <c r="BU44" s="3"/>
      <c r="BV44" s="3"/>
      <c r="BW44" s="3"/>
      <c r="BX44" s="3"/>
      <c r="BY44" s="3"/>
    </row>
    <row r="45" spans="1:77" ht="15.75" thickBot="1" x14ac:dyDescent="0.3">
      <c r="B45" s="1007"/>
      <c r="C45" s="1008"/>
      <c r="D45" s="1008"/>
      <c r="E45" s="1008"/>
      <c r="F45" s="1008"/>
      <c r="G45" s="1009" t="s">
        <v>275</v>
      </c>
      <c r="H45" s="1010"/>
      <c r="I45" s="1011" t="s">
        <v>275</v>
      </c>
      <c r="J45" s="1010"/>
      <c r="K45" s="1010"/>
      <c r="L45" s="1010"/>
      <c r="M45" s="1010"/>
      <c r="N45" s="1010"/>
      <c r="O45" s="1010"/>
      <c r="P45" s="1010"/>
      <c r="Q45" s="1010"/>
      <c r="R45" s="1010"/>
      <c r="S45" s="1010"/>
      <c r="T45" s="1012"/>
      <c r="BU45" s="3"/>
      <c r="BV45" s="3"/>
      <c r="BW45" s="3"/>
      <c r="BX45" s="3"/>
      <c r="BY45" s="3"/>
    </row>
    <row r="46" spans="1:77" s="3" customFormat="1" x14ac:dyDescent="0.25">
      <c r="G46" s="1008"/>
      <c r="I46" s="1013"/>
    </row>
    <row r="47" spans="1:77" s="3" customFormat="1" x14ac:dyDescent="0.25">
      <c r="G47" s="1008"/>
    </row>
    <row r="48" spans="1:7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ht="15" customHeight="1" x14ac:dyDescent="0.25"/>
    <row r="80" s="3" customFormat="1" ht="15" customHeight="1" x14ac:dyDescent="0.25"/>
    <row r="81" spans="11:11" s="3" customFormat="1" ht="15" customHeight="1" x14ac:dyDescent="0.25"/>
    <row r="82" spans="11:11" s="3" customFormat="1" ht="15" customHeight="1" x14ac:dyDescent="0.25"/>
    <row r="83" spans="11:11" s="3" customFormat="1" x14ac:dyDescent="0.25"/>
    <row r="84" spans="11:11" s="3" customFormat="1" x14ac:dyDescent="0.25"/>
    <row r="85" spans="11:11" s="3" customFormat="1" x14ac:dyDescent="0.25"/>
    <row r="86" spans="11:11" s="3" customFormat="1" x14ac:dyDescent="0.25"/>
    <row r="87" spans="11:11" s="3" customFormat="1" x14ac:dyDescent="0.25"/>
    <row r="88" spans="11:11" s="3" customFormat="1" ht="15" customHeight="1" x14ac:dyDescent="0.25"/>
    <row r="89" spans="11:11" s="3" customFormat="1" ht="15" customHeight="1" x14ac:dyDescent="0.25"/>
    <row r="90" spans="11:11" s="3" customFormat="1" ht="15" customHeight="1" x14ac:dyDescent="0.25"/>
    <row r="91" spans="11:11" s="3" customFormat="1" ht="15" customHeight="1" x14ac:dyDescent="0.25"/>
    <row r="92" spans="11:11" s="3" customFormat="1" x14ac:dyDescent="0.25"/>
    <row r="93" spans="11:11" s="3" customFormat="1" ht="15.75" x14ac:dyDescent="0.25">
      <c r="K93" s="1014" t="s">
        <v>277</v>
      </c>
    </row>
    <row r="94" spans="11:11" s="3" customFormat="1" ht="15" customHeight="1" x14ac:dyDescent="0.25"/>
    <row r="95" spans="11:11" s="3" customFormat="1" ht="15" customHeight="1" x14ac:dyDescent="0.25"/>
    <row r="96" spans="11:11" s="3" customFormat="1" ht="15" customHeight="1" x14ac:dyDescent="0.25"/>
    <row r="97" s="3" customFormat="1" x14ac:dyDescent="0.25"/>
    <row r="98" s="3" customFormat="1" x14ac:dyDescent="0.25"/>
    <row r="99" s="3" customFormat="1" ht="15" customHeight="1" x14ac:dyDescent="0.25"/>
    <row r="100" s="3" customFormat="1" ht="15" customHeigh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sheetData>
  <sheetProtection password="91EF" sheet="1" objects="1" scenarios="1" selectLockedCells="1"/>
  <mergeCells count="33">
    <mergeCell ref="G10:J10"/>
    <mergeCell ref="R37:T37"/>
    <mergeCell ref="B11:E11"/>
    <mergeCell ref="B12:E12"/>
    <mergeCell ref="G37:K37"/>
    <mergeCell ref="G16:J16"/>
    <mergeCell ref="L37:Q37"/>
    <mergeCell ref="G14:J14"/>
    <mergeCell ref="G18:J18"/>
    <mergeCell ref="G15:J15"/>
    <mergeCell ref="G12:J12"/>
    <mergeCell ref="B37:F37"/>
    <mergeCell ref="G13:J13"/>
    <mergeCell ref="B13:E13"/>
    <mergeCell ref="B16:E17"/>
    <mergeCell ref="B14:E14"/>
    <mergeCell ref="G11:J11"/>
    <mergeCell ref="B2:Q2"/>
    <mergeCell ref="B34:C34"/>
    <mergeCell ref="G19:J19"/>
    <mergeCell ref="G17:J17"/>
    <mergeCell ref="B31:C31"/>
    <mergeCell ref="B30:D30"/>
    <mergeCell ref="B29:C29"/>
    <mergeCell ref="B28:D28"/>
    <mergeCell ref="B7:E7"/>
    <mergeCell ref="G7:I7"/>
    <mergeCell ref="B9:D9"/>
    <mergeCell ref="G9:I9"/>
    <mergeCell ref="B5:Q5"/>
    <mergeCell ref="B4:Q4"/>
    <mergeCell ref="B3:Q3"/>
    <mergeCell ref="B10:E10"/>
  </mergeCells>
  <hyperlinks>
    <hyperlink ref="B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CW578"/>
  <sheetViews>
    <sheetView zoomScale="90" zoomScaleNormal="90" workbookViewId="0">
      <selection activeCell="D12" sqref="D12:E12"/>
    </sheetView>
  </sheetViews>
  <sheetFormatPr baseColWidth="10" defaultRowHeight="15" x14ac:dyDescent="0.25"/>
  <cols>
    <col min="1" max="1" width="3.7109375" style="903" customWidth="1"/>
    <col min="2" max="2" width="3.7109375" style="908" customWidth="1"/>
    <col min="3" max="21" width="11.42578125" style="4"/>
    <col min="22" max="22" width="3.7109375" style="908" customWidth="1"/>
    <col min="23" max="23" width="3.5703125" style="903" customWidth="1"/>
    <col min="24" max="79" width="11.42578125" style="903"/>
    <col min="80" max="101" width="11.42578125" style="904"/>
    <col min="102" max="16384" width="11.42578125" style="4"/>
  </cols>
  <sheetData>
    <row r="1" spans="1:79" s="903" customFormat="1" ht="15.75" thickBot="1" x14ac:dyDescent="0.3"/>
    <row r="2" spans="1:79" ht="45" customHeight="1" thickTop="1" thickBot="1" x14ac:dyDescent="0.3">
      <c r="B2" s="1107" t="s">
        <v>253</v>
      </c>
      <c r="C2" s="1108"/>
      <c r="D2" s="1108"/>
      <c r="E2" s="1108"/>
      <c r="F2" s="1108"/>
      <c r="G2" s="1108"/>
      <c r="H2" s="1108"/>
      <c r="I2" s="1108"/>
      <c r="J2" s="1108"/>
      <c r="K2" s="1108"/>
      <c r="L2" s="1108"/>
      <c r="M2" s="1108"/>
      <c r="N2" s="1108"/>
      <c r="O2" s="1108"/>
      <c r="P2" s="1108"/>
      <c r="Q2" s="1108"/>
      <c r="R2" s="1108"/>
      <c r="S2" s="1108"/>
      <c r="T2" s="1108"/>
      <c r="U2" s="1108"/>
      <c r="V2" s="1109"/>
    </row>
    <row r="3" spans="1:79" s="903" customFormat="1" ht="15.75" thickTop="1" x14ac:dyDescent="0.25"/>
    <row r="4" spans="1:79" s="903" customFormat="1" x14ac:dyDescent="0.25"/>
    <row r="5" spans="1:79" s="904" customFormat="1" ht="42" customHeight="1" x14ac:dyDescent="0.25">
      <c r="A5" s="903"/>
      <c r="B5" s="1100" t="s">
        <v>278</v>
      </c>
      <c r="C5" s="1100"/>
      <c r="D5" s="1100"/>
      <c r="E5" s="1100"/>
      <c r="F5" s="1100"/>
      <c r="G5" s="1100"/>
      <c r="H5" s="1100"/>
      <c r="I5" s="1100"/>
      <c r="J5" s="1100"/>
      <c r="K5" s="1100"/>
      <c r="L5" s="1100"/>
      <c r="M5" s="1100"/>
      <c r="N5" s="1100"/>
      <c r="O5" s="1100"/>
      <c r="P5" s="1100"/>
      <c r="Q5" s="1100"/>
      <c r="R5" s="1100"/>
      <c r="S5" s="1100"/>
      <c r="T5" s="1100"/>
      <c r="U5" s="1100"/>
      <c r="V5" s="1100"/>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c r="BC5" s="903"/>
      <c r="BD5" s="903"/>
      <c r="BE5" s="903"/>
      <c r="BF5" s="903"/>
      <c r="BG5" s="903"/>
      <c r="BH5" s="903"/>
      <c r="BI5" s="903"/>
      <c r="BJ5" s="903"/>
      <c r="BK5" s="903"/>
      <c r="BL5" s="903"/>
      <c r="BM5" s="903"/>
      <c r="BN5" s="903"/>
      <c r="BO5" s="903"/>
      <c r="BP5" s="903"/>
      <c r="BQ5" s="903"/>
      <c r="BR5" s="903"/>
      <c r="BS5" s="903"/>
      <c r="BT5" s="903"/>
      <c r="BU5" s="903"/>
      <c r="BV5" s="903"/>
      <c r="BW5" s="903"/>
      <c r="BX5" s="903"/>
      <c r="BY5" s="903"/>
      <c r="BZ5" s="903"/>
      <c r="CA5" s="903"/>
    </row>
    <row r="6" spans="1:79" s="904" customFormat="1" ht="21" customHeight="1" x14ac:dyDescent="0.25">
      <c r="A6" s="903"/>
      <c r="B6" s="1101" t="s">
        <v>279</v>
      </c>
      <c r="C6" s="1101"/>
      <c r="D6" s="1101"/>
      <c r="E6" s="1101"/>
      <c r="F6" s="1101"/>
      <c r="G6" s="1101"/>
      <c r="H6" s="1101"/>
      <c r="I6" s="1101"/>
      <c r="J6" s="1101"/>
      <c r="K6" s="1101"/>
      <c r="L6" s="1101"/>
      <c r="M6" s="1101"/>
      <c r="N6" s="1101"/>
      <c r="O6" s="1101"/>
      <c r="P6" s="1101"/>
      <c r="Q6" s="1101"/>
      <c r="R6" s="1101"/>
      <c r="S6" s="1101"/>
      <c r="T6" s="1101"/>
      <c r="U6" s="1101"/>
      <c r="V6" s="1101"/>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3"/>
      <c r="AY6" s="903"/>
      <c r="AZ6" s="903"/>
      <c r="BA6" s="903"/>
      <c r="BB6" s="903"/>
      <c r="BC6" s="903"/>
      <c r="BD6" s="903"/>
      <c r="BE6" s="903"/>
      <c r="BF6" s="903"/>
      <c r="BG6" s="903"/>
      <c r="BH6" s="903"/>
      <c r="BI6" s="903"/>
      <c r="BJ6" s="903"/>
      <c r="BK6" s="903"/>
      <c r="BL6" s="903"/>
      <c r="BM6" s="903"/>
      <c r="BN6" s="903"/>
      <c r="BO6" s="903"/>
      <c r="BP6" s="903"/>
      <c r="BQ6" s="903"/>
      <c r="BR6" s="903"/>
      <c r="BS6" s="903"/>
      <c r="BT6" s="903"/>
      <c r="BU6" s="903"/>
      <c r="BV6" s="903"/>
      <c r="BW6" s="903"/>
      <c r="BX6" s="903"/>
      <c r="BY6" s="903"/>
      <c r="BZ6" s="903"/>
      <c r="CA6" s="903"/>
    </row>
    <row r="7" spans="1:79" s="904" customFormat="1" ht="37.5" customHeight="1" x14ac:dyDescent="0.25">
      <c r="A7" s="903"/>
      <c r="B7" s="1101" t="s">
        <v>289</v>
      </c>
      <c r="C7" s="1101"/>
      <c r="D7" s="1101"/>
      <c r="E7" s="1101"/>
      <c r="F7" s="1101"/>
      <c r="G7" s="1101"/>
      <c r="H7" s="1101"/>
      <c r="I7" s="1101"/>
      <c r="J7" s="1101"/>
      <c r="K7" s="1101"/>
      <c r="L7" s="1101"/>
      <c r="M7" s="1101"/>
      <c r="N7" s="1101"/>
      <c r="O7" s="1101"/>
      <c r="P7" s="1101"/>
      <c r="Q7" s="1101"/>
      <c r="R7" s="1101"/>
      <c r="S7" s="1101"/>
      <c r="T7" s="1101"/>
      <c r="U7" s="1101"/>
      <c r="V7" s="1101"/>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3"/>
      <c r="AY7" s="903"/>
      <c r="AZ7" s="903"/>
      <c r="BA7" s="903"/>
      <c r="BB7" s="903"/>
      <c r="BC7" s="903"/>
      <c r="BD7" s="903"/>
      <c r="BE7" s="903"/>
      <c r="BF7" s="903"/>
      <c r="BG7" s="903"/>
      <c r="BH7" s="903"/>
      <c r="BI7" s="903"/>
      <c r="BJ7" s="903"/>
      <c r="BK7" s="903"/>
      <c r="BL7" s="903"/>
      <c r="BM7" s="903"/>
      <c r="BN7" s="903"/>
      <c r="BO7" s="903"/>
      <c r="BP7" s="903"/>
      <c r="BQ7" s="903"/>
      <c r="BR7" s="903"/>
      <c r="BS7" s="903"/>
      <c r="BT7" s="903"/>
      <c r="BU7" s="903"/>
      <c r="BV7" s="903"/>
      <c r="BW7" s="903"/>
      <c r="BX7" s="903"/>
      <c r="BY7" s="903"/>
      <c r="BZ7" s="903"/>
      <c r="CA7" s="903"/>
    </row>
    <row r="8" spans="1:79" s="903" customFormat="1" x14ac:dyDescent="0.25">
      <c r="B8" s="905"/>
      <c r="C8" s="905"/>
      <c r="D8" s="905"/>
      <c r="E8" s="905"/>
      <c r="F8" s="905"/>
      <c r="G8" s="905"/>
      <c r="H8" s="905"/>
      <c r="I8" s="905"/>
      <c r="J8" s="905"/>
      <c r="K8" s="905"/>
      <c r="L8" s="905"/>
      <c r="M8" s="905"/>
      <c r="N8" s="905"/>
      <c r="O8" s="905"/>
      <c r="P8" s="905"/>
      <c r="Q8" s="905"/>
      <c r="R8" s="905"/>
      <c r="S8" s="905"/>
      <c r="T8" s="905"/>
      <c r="U8" s="905"/>
      <c r="V8" s="905"/>
    </row>
    <row r="9" spans="1:79" s="903" customFormat="1" x14ac:dyDescent="0.25">
      <c r="B9" s="906"/>
      <c r="K9" s="907"/>
      <c r="L9" s="907"/>
      <c r="M9" s="907"/>
      <c r="N9" s="907"/>
      <c r="O9" s="907"/>
      <c r="P9" s="907"/>
      <c r="Q9" s="907"/>
      <c r="R9" s="907"/>
      <c r="S9" s="907"/>
      <c r="T9" s="907"/>
      <c r="U9" s="907"/>
      <c r="V9" s="907"/>
    </row>
    <row r="10" spans="1:79" s="904" customFormat="1" ht="30" customHeight="1" x14ac:dyDescent="0.25">
      <c r="A10" s="903"/>
      <c r="B10" s="906"/>
      <c r="C10" s="903"/>
      <c r="D10" s="1105" t="s">
        <v>266</v>
      </c>
      <c r="E10" s="1105"/>
      <c r="F10" s="1105"/>
      <c r="G10" s="1105"/>
      <c r="H10" s="1105"/>
      <c r="I10" s="1105"/>
      <c r="J10" s="1105"/>
      <c r="K10" s="1105"/>
      <c r="L10" s="1105"/>
      <c r="M10" s="1105"/>
      <c r="N10" s="1105"/>
      <c r="O10" s="1105"/>
      <c r="P10" s="1105"/>
      <c r="Q10" s="1105"/>
      <c r="R10" s="1105"/>
      <c r="S10" s="1105"/>
      <c r="T10" s="907"/>
      <c r="U10" s="907"/>
      <c r="V10" s="907"/>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c r="BF10" s="903"/>
      <c r="BG10" s="903"/>
      <c r="BH10" s="903"/>
      <c r="BI10" s="903"/>
      <c r="BJ10" s="903"/>
      <c r="BK10" s="903"/>
      <c r="BL10" s="903"/>
      <c r="BM10" s="903"/>
      <c r="BN10" s="903"/>
      <c r="BO10" s="903"/>
      <c r="BP10" s="903"/>
      <c r="BQ10" s="903"/>
      <c r="BR10" s="903"/>
      <c r="BS10" s="903"/>
      <c r="BT10" s="903"/>
      <c r="BU10" s="903"/>
      <c r="BV10" s="903"/>
      <c r="BW10" s="903"/>
      <c r="BX10" s="903"/>
      <c r="BY10" s="903"/>
      <c r="BZ10" s="903"/>
      <c r="CA10" s="903"/>
    </row>
    <row r="11" spans="1:79" s="904" customFormat="1" ht="25.5" customHeight="1" x14ac:dyDescent="0.25">
      <c r="A11" s="903"/>
      <c r="B11" s="906"/>
      <c r="C11" s="903"/>
      <c r="D11" s="1106" t="s">
        <v>231</v>
      </c>
      <c r="E11" s="1106"/>
      <c r="F11" s="1106" t="s">
        <v>49</v>
      </c>
      <c r="G11" s="1106"/>
      <c r="H11" s="1106" t="s">
        <v>233</v>
      </c>
      <c r="I11" s="1106"/>
      <c r="J11" s="1106" t="s">
        <v>228</v>
      </c>
      <c r="K11" s="1106"/>
      <c r="L11" s="1106" t="s">
        <v>50</v>
      </c>
      <c r="M11" s="1106"/>
      <c r="N11" s="1106" t="s">
        <v>232</v>
      </c>
      <c r="O11" s="1106"/>
      <c r="P11" s="1106" t="s">
        <v>229</v>
      </c>
      <c r="Q11" s="1106"/>
      <c r="R11" s="1106" t="s">
        <v>230</v>
      </c>
      <c r="S11" s="1106"/>
      <c r="T11" s="903"/>
      <c r="U11" s="903"/>
      <c r="V11" s="907"/>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3"/>
      <c r="AY11" s="903"/>
      <c r="AZ11" s="903"/>
      <c r="BA11" s="903"/>
      <c r="BB11" s="903"/>
      <c r="BC11" s="903"/>
      <c r="BD11" s="903"/>
      <c r="BE11" s="903"/>
      <c r="BF11" s="903"/>
      <c r="BG11" s="903"/>
      <c r="BH11" s="903"/>
      <c r="BI11" s="903"/>
      <c r="BJ11" s="903"/>
      <c r="BK11" s="903"/>
      <c r="BL11" s="903"/>
      <c r="BM11" s="903"/>
      <c r="BN11" s="903"/>
      <c r="BO11" s="903"/>
      <c r="BP11" s="903"/>
      <c r="BQ11" s="903"/>
      <c r="BR11" s="903"/>
      <c r="BS11" s="903"/>
      <c r="BT11" s="903"/>
      <c r="BU11" s="903"/>
      <c r="BV11" s="903"/>
      <c r="BW11" s="903"/>
      <c r="BX11" s="903"/>
      <c r="BY11" s="903"/>
      <c r="BZ11" s="903"/>
      <c r="CA11" s="903"/>
    </row>
    <row r="12" spans="1:79" s="904" customFormat="1" x14ac:dyDescent="0.25">
      <c r="A12" s="903"/>
      <c r="B12" s="906"/>
      <c r="C12" s="903"/>
      <c r="D12" s="1102" t="s">
        <v>235</v>
      </c>
      <c r="E12" s="1102"/>
      <c r="F12" s="1102" t="s">
        <v>238</v>
      </c>
      <c r="G12" s="1102"/>
      <c r="H12" s="1102" t="s">
        <v>241</v>
      </c>
      <c r="I12" s="1102"/>
      <c r="J12" s="1102" t="s">
        <v>245</v>
      </c>
      <c r="K12" s="1102"/>
      <c r="L12" s="1102" t="s">
        <v>258</v>
      </c>
      <c r="M12" s="1102"/>
      <c r="N12" s="1102" t="s">
        <v>251</v>
      </c>
      <c r="O12" s="1102"/>
      <c r="P12" s="1102" t="s">
        <v>261</v>
      </c>
      <c r="Q12" s="1102"/>
      <c r="R12" s="1102" t="s">
        <v>263</v>
      </c>
      <c r="S12" s="1102"/>
      <c r="T12" s="903"/>
      <c r="U12" s="903"/>
      <c r="V12" s="907"/>
      <c r="W12" s="903"/>
      <c r="X12" s="903"/>
      <c r="Y12" s="903"/>
      <c r="Z12" s="903"/>
      <c r="AA12" s="903"/>
      <c r="AB12" s="903"/>
      <c r="AC12" s="903"/>
      <c r="AD12" s="903"/>
      <c r="AE12" s="903"/>
      <c r="AF12" s="903"/>
      <c r="AG12" s="903"/>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03"/>
      <c r="BP12" s="903"/>
      <c r="BQ12" s="903"/>
      <c r="BR12" s="903"/>
      <c r="BS12" s="903"/>
      <c r="BT12" s="903"/>
      <c r="BU12" s="903"/>
      <c r="BV12" s="903"/>
      <c r="BW12" s="903"/>
      <c r="BX12" s="903"/>
      <c r="BY12" s="903"/>
      <c r="BZ12" s="903"/>
      <c r="CA12" s="903"/>
    </row>
    <row r="13" spans="1:79" s="904" customFormat="1" x14ac:dyDescent="0.25">
      <c r="A13" s="903"/>
      <c r="B13" s="906"/>
      <c r="C13" s="903"/>
      <c r="D13" s="1103"/>
      <c r="E13" s="1103"/>
      <c r="F13" s="1103"/>
      <c r="G13" s="1103"/>
      <c r="H13" s="1103"/>
      <c r="I13" s="1103"/>
      <c r="J13" s="1103"/>
      <c r="K13" s="1103"/>
      <c r="L13" s="1103"/>
      <c r="M13" s="1103"/>
      <c r="N13" s="1103"/>
      <c r="O13" s="1103"/>
      <c r="P13" s="1103"/>
      <c r="Q13" s="1103"/>
      <c r="R13" s="1103"/>
      <c r="S13" s="1103"/>
      <c r="T13" s="903"/>
      <c r="U13" s="903"/>
      <c r="V13" s="907"/>
      <c r="W13" s="903"/>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T13" s="903"/>
      <c r="AU13" s="903"/>
      <c r="AV13" s="903"/>
      <c r="AW13" s="903"/>
      <c r="AX13" s="903"/>
      <c r="AY13" s="903"/>
      <c r="AZ13" s="903"/>
      <c r="BA13" s="903"/>
      <c r="BB13" s="903"/>
      <c r="BC13" s="903"/>
      <c r="BD13" s="903"/>
      <c r="BE13" s="903"/>
      <c r="BF13" s="903"/>
      <c r="BG13" s="903"/>
      <c r="BH13" s="903"/>
      <c r="BI13" s="903"/>
      <c r="BJ13" s="903"/>
      <c r="BK13" s="903"/>
      <c r="BL13" s="903"/>
      <c r="BM13" s="903"/>
      <c r="BN13" s="903"/>
      <c r="BO13" s="903"/>
      <c r="BP13" s="903"/>
      <c r="BQ13" s="903"/>
      <c r="BR13" s="903"/>
      <c r="BS13" s="903"/>
      <c r="BT13" s="903"/>
      <c r="BU13" s="903"/>
      <c r="BV13" s="903"/>
      <c r="BW13" s="903"/>
      <c r="BX13" s="903"/>
      <c r="BY13" s="903"/>
      <c r="BZ13" s="903"/>
      <c r="CA13" s="903"/>
    </row>
    <row r="14" spans="1:79" s="904" customFormat="1" x14ac:dyDescent="0.25">
      <c r="A14" s="903"/>
      <c r="B14" s="906"/>
      <c r="C14" s="903"/>
      <c r="D14" s="1104"/>
      <c r="E14" s="1104"/>
      <c r="F14" s="1104"/>
      <c r="G14" s="1104"/>
      <c r="H14" s="1104"/>
      <c r="I14" s="1104"/>
      <c r="J14" s="1104"/>
      <c r="K14" s="1104"/>
      <c r="L14" s="1104"/>
      <c r="M14" s="1104"/>
      <c r="N14" s="1104"/>
      <c r="O14" s="1104"/>
      <c r="P14" s="1104"/>
      <c r="Q14" s="1104"/>
      <c r="R14" s="1104"/>
      <c r="S14" s="1104"/>
      <c r="T14" s="903"/>
      <c r="U14" s="903"/>
      <c r="V14" s="907"/>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3"/>
      <c r="AY14" s="903"/>
      <c r="AZ14" s="903"/>
      <c r="BA14" s="903"/>
      <c r="BB14" s="903"/>
      <c r="BC14" s="903"/>
      <c r="BD14" s="903"/>
      <c r="BE14" s="903"/>
      <c r="BF14" s="903"/>
      <c r="BG14" s="903"/>
      <c r="BH14" s="903"/>
      <c r="BI14" s="903"/>
      <c r="BJ14" s="903"/>
      <c r="BK14" s="903"/>
      <c r="BL14" s="903"/>
      <c r="BM14" s="903"/>
      <c r="BN14" s="903"/>
      <c r="BO14" s="903"/>
      <c r="BP14" s="903"/>
      <c r="BQ14" s="903"/>
      <c r="BR14" s="903"/>
      <c r="BS14" s="903"/>
      <c r="BT14" s="903"/>
      <c r="BU14" s="903"/>
      <c r="BV14" s="903"/>
      <c r="BW14" s="903"/>
      <c r="BX14" s="903"/>
      <c r="BY14" s="903"/>
      <c r="BZ14" s="903"/>
      <c r="CA14" s="903"/>
    </row>
    <row r="15" spans="1:79" s="904" customFormat="1" x14ac:dyDescent="0.25">
      <c r="A15" s="903"/>
      <c r="B15" s="906"/>
      <c r="C15" s="903"/>
      <c r="D15" s="1103"/>
      <c r="E15" s="1103"/>
      <c r="F15" s="1103"/>
      <c r="G15" s="1103"/>
      <c r="H15" s="1103"/>
      <c r="I15" s="1103"/>
      <c r="J15" s="1103"/>
      <c r="K15" s="1103"/>
      <c r="L15" s="1103"/>
      <c r="M15" s="1103"/>
      <c r="N15" s="1103"/>
      <c r="O15" s="1103"/>
      <c r="P15" s="1103"/>
      <c r="Q15" s="1103"/>
      <c r="R15" s="1103"/>
      <c r="S15" s="1103"/>
      <c r="T15" s="903"/>
      <c r="U15" s="903"/>
      <c r="V15" s="907"/>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903"/>
      <c r="AZ15" s="903"/>
      <c r="BA15" s="903"/>
      <c r="BB15" s="903"/>
      <c r="BC15" s="903"/>
      <c r="BD15" s="903"/>
      <c r="BE15" s="903"/>
      <c r="BF15" s="903"/>
      <c r="BG15" s="903"/>
      <c r="BH15" s="903"/>
      <c r="BI15" s="903"/>
      <c r="BJ15" s="903"/>
      <c r="BK15" s="903"/>
      <c r="BL15" s="903"/>
      <c r="BM15" s="903"/>
      <c r="BN15" s="903"/>
      <c r="BO15" s="903"/>
      <c r="BP15" s="903"/>
      <c r="BQ15" s="903"/>
      <c r="BR15" s="903"/>
      <c r="BS15" s="903"/>
      <c r="BT15" s="903"/>
      <c r="BU15" s="903"/>
      <c r="BV15" s="903"/>
      <c r="BW15" s="903"/>
      <c r="BX15" s="903"/>
      <c r="BY15" s="903"/>
      <c r="BZ15" s="903"/>
      <c r="CA15" s="903"/>
    </row>
    <row r="16" spans="1:79" s="904" customFormat="1" x14ac:dyDescent="0.25">
      <c r="A16" s="903"/>
      <c r="B16" s="906"/>
      <c r="C16" s="903"/>
      <c r="D16" s="1102"/>
      <c r="E16" s="1102"/>
      <c r="F16" s="1102"/>
      <c r="G16" s="1102"/>
      <c r="H16" s="1102"/>
      <c r="I16" s="1102"/>
      <c r="J16" s="1102"/>
      <c r="K16" s="1102"/>
      <c r="L16" s="1102"/>
      <c r="M16" s="1102"/>
      <c r="N16" s="1102"/>
      <c r="O16" s="1102"/>
      <c r="P16" s="1102"/>
      <c r="Q16" s="1102"/>
      <c r="R16" s="1102"/>
      <c r="S16" s="1102"/>
      <c r="T16" s="903"/>
      <c r="U16" s="903"/>
      <c r="V16" s="907"/>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903"/>
      <c r="AT16" s="903"/>
      <c r="AU16" s="903"/>
      <c r="AV16" s="903"/>
      <c r="AW16" s="903"/>
      <c r="AX16" s="903"/>
      <c r="AY16" s="903"/>
      <c r="AZ16" s="903"/>
      <c r="BA16" s="903"/>
      <c r="BB16" s="903"/>
      <c r="BC16" s="903"/>
      <c r="BD16" s="903"/>
      <c r="BE16" s="903"/>
      <c r="BF16" s="903"/>
      <c r="BG16" s="903"/>
      <c r="BH16" s="903"/>
      <c r="BI16" s="903"/>
      <c r="BJ16" s="903"/>
      <c r="BK16" s="903"/>
      <c r="BL16" s="903"/>
      <c r="BM16" s="903"/>
      <c r="BN16" s="903"/>
      <c r="BO16" s="903"/>
      <c r="BP16" s="903"/>
      <c r="BQ16" s="903"/>
      <c r="BR16" s="903"/>
      <c r="BS16" s="903"/>
      <c r="BT16" s="903"/>
      <c r="BU16" s="903"/>
      <c r="BV16" s="903"/>
      <c r="BW16" s="903"/>
      <c r="BX16" s="903"/>
      <c r="BY16" s="903"/>
      <c r="BZ16" s="903"/>
      <c r="CA16" s="903"/>
    </row>
    <row r="17" spans="1:101" s="904" customFormat="1" x14ac:dyDescent="0.25">
      <c r="A17" s="903"/>
      <c r="B17" s="906"/>
      <c r="C17" s="903"/>
      <c r="D17" s="1103"/>
      <c r="E17" s="1103"/>
      <c r="F17" s="1103"/>
      <c r="G17" s="1103"/>
      <c r="H17" s="1103"/>
      <c r="I17" s="1103"/>
      <c r="J17" s="1103"/>
      <c r="K17" s="1103"/>
      <c r="L17" s="1103"/>
      <c r="M17" s="1103"/>
      <c r="N17" s="1103"/>
      <c r="O17" s="1103"/>
      <c r="P17" s="1103"/>
      <c r="Q17" s="1103"/>
      <c r="R17" s="1103"/>
      <c r="S17" s="1103"/>
      <c r="T17" s="903"/>
      <c r="U17" s="903"/>
      <c r="V17" s="907"/>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3"/>
      <c r="AT17" s="903"/>
      <c r="AU17" s="903"/>
      <c r="AV17" s="903"/>
      <c r="AW17" s="903"/>
      <c r="AX17" s="903"/>
      <c r="AY17" s="903"/>
      <c r="AZ17" s="903"/>
      <c r="BA17" s="903"/>
      <c r="BB17" s="903"/>
      <c r="BC17" s="903"/>
      <c r="BD17" s="903"/>
      <c r="BE17" s="903"/>
      <c r="BF17" s="903"/>
      <c r="BG17" s="903"/>
      <c r="BH17" s="903"/>
      <c r="BI17" s="903"/>
      <c r="BJ17" s="903"/>
      <c r="BK17" s="903"/>
      <c r="BL17" s="903"/>
      <c r="BM17" s="903"/>
      <c r="BN17" s="903"/>
      <c r="BO17" s="903"/>
      <c r="BP17" s="903"/>
      <c r="BQ17" s="903"/>
      <c r="BR17" s="903"/>
      <c r="BS17" s="903"/>
      <c r="BT17" s="903"/>
      <c r="BU17" s="903"/>
      <c r="BV17" s="903"/>
      <c r="BW17" s="903"/>
      <c r="BX17" s="903"/>
      <c r="BY17" s="903"/>
      <c r="BZ17" s="903"/>
      <c r="CA17" s="903"/>
    </row>
    <row r="18" spans="1:101" s="904" customFormat="1" x14ac:dyDescent="0.25">
      <c r="A18" s="903"/>
      <c r="B18" s="906"/>
      <c r="C18" s="907"/>
      <c r="D18" s="1102"/>
      <c r="E18" s="1102"/>
      <c r="F18" s="1102"/>
      <c r="G18" s="1102"/>
      <c r="H18" s="1102"/>
      <c r="I18" s="1102"/>
      <c r="J18" s="1102"/>
      <c r="K18" s="1102"/>
      <c r="L18" s="1102"/>
      <c r="M18" s="1102"/>
      <c r="N18" s="1102"/>
      <c r="O18" s="1102"/>
      <c r="P18" s="1102"/>
      <c r="Q18" s="1102"/>
      <c r="R18" s="1102"/>
      <c r="S18" s="1102"/>
      <c r="T18" s="903"/>
      <c r="U18" s="903"/>
      <c r="V18" s="907"/>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c r="BF18" s="903"/>
      <c r="BG18" s="903"/>
      <c r="BH18" s="903"/>
      <c r="BI18" s="903"/>
      <c r="BJ18" s="903"/>
      <c r="BK18" s="903"/>
      <c r="BL18" s="903"/>
      <c r="BM18" s="903"/>
      <c r="BN18" s="903"/>
      <c r="BO18" s="903"/>
      <c r="BP18" s="903"/>
      <c r="BQ18" s="903"/>
      <c r="BR18" s="903"/>
      <c r="BS18" s="903"/>
      <c r="BT18" s="903"/>
      <c r="BU18" s="903"/>
      <c r="BV18" s="903"/>
      <c r="BW18" s="903"/>
      <c r="BX18" s="903"/>
      <c r="BY18" s="903"/>
      <c r="BZ18" s="903"/>
      <c r="CA18" s="903"/>
    </row>
    <row r="19" spans="1:101" s="903" customFormat="1" x14ac:dyDescent="0.25"/>
    <row r="20" spans="1:101" s="908" customFormat="1" ht="27" x14ac:dyDescent="0.35">
      <c r="A20" s="903"/>
      <c r="C20" s="1112" t="s">
        <v>225</v>
      </c>
      <c r="D20" s="1112"/>
      <c r="E20" s="1112"/>
      <c r="F20" s="1112"/>
      <c r="G20" s="1112"/>
      <c r="H20" s="1112"/>
      <c r="I20" s="1112"/>
      <c r="J20" s="1112"/>
      <c r="K20" s="1112"/>
      <c r="L20" s="1112"/>
      <c r="M20" s="1112"/>
      <c r="N20" s="1112"/>
      <c r="O20" s="1112"/>
      <c r="P20" s="1112"/>
      <c r="Q20" s="1112"/>
      <c r="R20" s="1112"/>
      <c r="S20" s="1112"/>
      <c r="T20" s="1112"/>
      <c r="U20" s="1112"/>
      <c r="W20" s="903"/>
      <c r="X20" s="903"/>
      <c r="Y20" s="903"/>
      <c r="Z20" s="903"/>
      <c r="AA20" s="903"/>
      <c r="AB20" s="903"/>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3"/>
      <c r="AY20" s="903"/>
      <c r="AZ20" s="903"/>
      <c r="BA20" s="903"/>
      <c r="BB20" s="903"/>
      <c r="BC20" s="903"/>
      <c r="BD20" s="903"/>
      <c r="BE20" s="903"/>
      <c r="BF20" s="903"/>
      <c r="BG20" s="903"/>
      <c r="BH20" s="903"/>
      <c r="BI20" s="903"/>
      <c r="BJ20" s="903"/>
      <c r="BK20" s="903"/>
      <c r="BL20" s="903"/>
      <c r="BM20" s="903"/>
      <c r="BN20" s="903"/>
      <c r="BO20" s="903"/>
      <c r="BP20" s="903"/>
      <c r="BQ20" s="903"/>
      <c r="BR20" s="903"/>
      <c r="BS20" s="903"/>
      <c r="BT20" s="903"/>
      <c r="BU20" s="903"/>
      <c r="BV20" s="903"/>
      <c r="BW20" s="903"/>
      <c r="BX20" s="903"/>
      <c r="BY20" s="903"/>
      <c r="BZ20" s="903"/>
      <c r="CA20" s="903"/>
      <c r="CB20" s="904"/>
      <c r="CC20" s="904"/>
      <c r="CD20" s="904"/>
      <c r="CE20" s="904"/>
      <c r="CF20" s="904"/>
      <c r="CG20" s="904"/>
      <c r="CH20" s="904"/>
      <c r="CI20" s="904"/>
      <c r="CJ20" s="904"/>
      <c r="CK20" s="904"/>
      <c r="CL20" s="904"/>
      <c r="CM20" s="904"/>
      <c r="CN20" s="904"/>
      <c r="CO20" s="904"/>
      <c r="CP20" s="904"/>
      <c r="CQ20" s="904"/>
      <c r="CR20" s="904"/>
      <c r="CS20" s="904"/>
      <c r="CT20" s="904"/>
      <c r="CU20" s="904"/>
      <c r="CV20" s="904"/>
      <c r="CW20" s="904"/>
    </row>
    <row r="21" spans="1:101" s="908" customFormat="1" ht="15.75" thickBot="1" x14ac:dyDescent="0.3">
      <c r="A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c r="BF21" s="903"/>
      <c r="BG21" s="903"/>
      <c r="BH21" s="903"/>
      <c r="BI21" s="903"/>
      <c r="BJ21" s="903"/>
      <c r="BK21" s="903"/>
      <c r="BL21" s="903"/>
      <c r="BM21" s="903"/>
      <c r="BN21" s="903"/>
      <c r="BO21" s="903"/>
      <c r="BP21" s="903"/>
      <c r="BQ21" s="903"/>
      <c r="BR21" s="903"/>
      <c r="BS21" s="903"/>
      <c r="BT21" s="903"/>
      <c r="BU21" s="903"/>
      <c r="BV21" s="903"/>
      <c r="BW21" s="903"/>
      <c r="BX21" s="903"/>
      <c r="BY21" s="903"/>
      <c r="BZ21" s="903"/>
      <c r="CA21" s="903"/>
      <c r="CB21" s="904"/>
      <c r="CC21" s="904"/>
      <c r="CD21" s="904"/>
      <c r="CE21" s="904"/>
      <c r="CF21" s="904"/>
      <c r="CG21" s="904"/>
      <c r="CH21" s="904"/>
      <c r="CI21" s="904"/>
      <c r="CJ21" s="904"/>
      <c r="CK21" s="904"/>
      <c r="CL21" s="904"/>
      <c r="CM21" s="904"/>
      <c r="CN21" s="904"/>
      <c r="CO21" s="904"/>
      <c r="CP21" s="904"/>
      <c r="CQ21" s="904"/>
      <c r="CR21" s="904"/>
      <c r="CS21" s="904"/>
      <c r="CT21" s="904"/>
      <c r="CU21" s="904"/>
      <c r="CV21" s="904"/>
      <c r="CW21" s="904"/>
    </row>
    <row r="22" spans="1:101" ht="19.5" thickBot="1" x14ac:dyDescent="0.3">
      <c r="C22" s="1078" t="s">
        <v>218</v>
      </c>
      <c r="D22" s="1079"/>
      <c r="E22" s="1079"/>
      <c r="F22" s="1079"/>
      <c r="G22" s="1080"/>
      <c r="H22" s="1094" t="s">
        <v>47</v>
      </c>
      <c r="I22" s="1095"/>
      <c r="J22" s="1095"/>
      <c r="K22" s="1095"/>
      <c r="L22" s="1096"/>
      <c r="M22" s="1097" t="s">
        <v>58</v>
      </c>
      <c r="N22" s="1098"/>
      <c r="O22" s="1098"/>
      <c r="P22" s="1098"/>
      <c r="Q22" s="1098"/>
      <c r="R22" s="1099"/>
      <c r="S22" s="1113" t="s">
        <v>5</v>
      </c>
      <c r="T22" s="1114"/>
      <c r="U22" s="1115"/>
    </row>
    <row r="23" spans="1:101" ht="57" thickBot="1" x14ac:dyDescent="0.3">
      <c r="C23" s="317" t="s">
        <v>219</v>
      </c>
      <c r="D23" s="355" t="s">
        <v>220</v>
      </c>
      <c r="E23" s="320" t="s">
        <v>221</v>
      </c>
      <c r="F23" s="320" t="s">
        <v>222</v>
      </c>
      <c r="G23" s="312" t="s">
        <v>223</v>
      </c>
      <c r="H23" s="57" t="s">
        <v>44</v>
      </c>
      <c r="I23" s="58" t="s">
        <v>45</v>
      </c>
      <c r="J23" s="58" t="s">
        <v>1</v>
      </c>
      <c r="K23" s="58" t="s">
        <v>0</v>
      </c>
      <c r="L23" s="59" t="s">
        <v>56</v>
      </c>
      <c r="M23" s="60" t="s">
        <v>2</v>
      </c>
      <c r="N23" s="61" t="s">
        <v>3</v>
      </c>
      <c r="O23" s="61" t="s">
        <v>146</v>
      </c>
      <c r="P23" s="909" t="s">
        <v>147</v>
      </c>
      <c r="Q23" s="61" t="s">
        <v>148</v>
      </c>
      <c r="R23" s="62" t="s">
        <v>4</v>
      </c>
      <c r="S23" s="63" t="s">
        <v>6</v>
      </c>
      <c r="T23" s="64" t="s">
        <v>59</v>
      </c>
      <c r="U23" s="65" t="s">
        <v>69</v>
      </c>
    </row>
    <row r="24" spans="1:101" ht="23.25" thickBot="1" x14ac:dyDescent="0.3">
      <c r="C24" s="914"/>
      <c r="D24" s="915"/>
      <c r="E24" s="915"/>
      <c r="F24" s="916"/>
      <c r="G24" s="917"/>
      <c r="H24" s="66">
        <f>SUM(H27,H29,H31,H33)</f>
        <v>0</v>
      </c>
      <c r="I24" s="66">
        <f t="shared" ref="I24:L24" si="0">SUM(I27,I29,I31,I33)</f>
        <v>0</v>
      </c>
      <c r="J24" s="66">
        <f t="shared" si="0"/>
        <v>0</v>
      </c>
      <c r="K24" s="66">
        <f t="shared" si="0"/>
        <v>0</v>
      </c>
      <c r="L24" s="66">
        <f t="shared" si="0"/>
        <v>0</v>
      </c>
      <c r="M24" s="931"/>
      <c r="N24" s="932"/>
      <c r="O24" s="932"/>
      <c r="P24" s="932"/>
      <c r="Q24" s="932"/>
      <c r="R24" s="69">
        <f>SUM(R27,R29)</f>
        <v>0</v>
      </c>
      <c r="S24" s="933"/>
      <c r="T24" s="934"/>
      <c r="U24" s="72">
        <f>SUM(U27,U29)</f>
        <v>0</v>
      </c>
    </row>
    <row r="25" spans="1:101" ht="12" customHeight="1" thickBot="1" x14ac:dyDescent="0.3">
      <c r="C25" s="361"/>
      <c r="D25" s="361"/>
      <c r="E25" s="361"/>
      <c r="F25" s="361"/>
      <c r="G25" s="362"/>
      <c r="H25" s="308"/>
      <c r="I25" s="74"/>
      <c r="J25" s="74"/>
      <c r="K25" s="74"/>
      <c r="L25" s="75"/>
      <c r="M25" s="76"/>
      <c r="N25" s="76"/>
      <c r="O25" s="76"/>
      <c r="P25" s="76"/>
      <c r="Q25" s="76"/>
      <c r="R25" s="77"/>
      <c r="S25" s="76"/>
      <c r="T25" s="76"/>
      <c r="U25" s="79"/>
    </row>
    <row r="26" spans="1:101" ht="28.5" customHeight="1" thickBot="1" x14ac:dyDescent="0.3">
      <c r="C26" s="361"/>
      <c r="D26" s="361"/>
      <c r="E26" s="361"/>
      <c r="F26" s="361"/>
      <c r="G26" s="363"/>
      <c r="H26" s="80" t="s">
        <v>21</v>
      </c>
      <c r="I26" s="81" t="s">
        <v>46</v>
      </c>
      <c r="J26" s="82" t="s">
        <v>50</v>
      </c>
      <c r="K26" s="82" t="s">
        <v>53</v>
      </c>
      <c r="L26" s="83" t="s">
        <v>55</v>
      </c>
      <c r="M26" s="55"/>
      <c r="N26" s="55"/>
      <c r="O26" s="55"/>
      <c r="P26" s="55"/>
      <c r="Q26" s="84"/>
      <c r="R26" s="85" t="s">
        <v>42</v>
      </c>
      <c r="S26" s="55"/>
      <c r="T26" s="84"/>
      <c r="U26" s="88" t="s">
        <v>40</v>
      </c>
    </row>
    <row r="27" spans="1:101" ht="23.25" customHeight="1" thickBot="1" x14ac:dyDescent="0.3">
      <c r="C27" s="361"/>
      <c r="D27" s="361"/>
      <c r="E27" s="361"/>
      <c r="F27" s="361"/>
      <c r="G27" s="363"/>
      <c r="H27" s="918"/>
      <c r="I27" s="919"/>
      <c r="J27" s="919"/>
      <c r="K27" s="919"/>
      <c r="L27" s="920"/>
      <c r="M27" s="55"/>
      <c r="N27" s="55"/>
      <c r="O27" s="55"/>
      <c r="P27" s="55"/>
      <c r="Q27" s="84"/>
      <c r="R27" s="930"/>
      <c r="S27" s="55"/>
      <c r="T27" s="84"/>
      <c r="U27" s="930"/>
    </row>
    <row r="28" spans="1:101" ht="28.5" customHeight="1" thickBot="1" x14ac:dyDescent="0.3">
      <c r="C28" s="361"/>
      <c r="D28" s="361"/>
      <c r="E28" s="361"/>
      <c r="F28" s="361"/>
      <c r="G28" s="363"/>
      <c r="H28" s="310" t="s">
        <v>20</v>
      </c>
      <c r="I28" s="93" t="s">
        <v>143</v>
      </c>
      <c r="J28" s="93" t="s">
        <v>49</v>
      </c>
      <c r="K28" s="94" t="s">
        <v>54</v>
      </c>
      <c r="L28" s="95" t="s">
        <v>217</v>
      </c>
      <c r="M28" s="55"/>
      <c r="N28" s="1110"/>
      <c r="O28" s="55"/>
      <c r="P28" s="55"/>
      <c r="Q28" s="84"/>
      <c r="R28" s="85" t="s">
        <v>43</v>
      </c>
      <c r="S28" s="55"/>
      <c r="T28" s="84"/>
      <c r="U28" s="88" t="s">
        <v>41</v>
      </c>
    </row>
    <row r="29" spans="1:101" ht="23.25" customHeight="1" thickBot="1" x14ac:dyDescent="0.3">
      <c r="C29" s="361"/>
      <c r="D29" s="361"/>
      <c r="E29" s="361"/>
      <c r="F29" s="361"/>
      <c r="G29" s="363"/>
      <c r="H29" s="921"/>
      <c r="I29" s="922"/>
      <c r="J29" s="923"/>
      <c r="K29" s="923"/>
      <c r="L29" s="924"/>
      <c r="M29" s="100"/>
      <c r="N29" s="1110"/>
      <c r="O29" s="100"/>
      <c r="P29" s="100"/>
      <c r="Q29" s="100"/>
      <c r="R29" s="930"/>
      <c r="S29" s="100"/>
      <c r="T29" s="100"/>
      <c r="U29" s="930"/>
    </row>
    <row r="30" spans="1:101" ht="28.5" customHeight="1" thickBot="1" x14ac:dyDescent="0.3">
      <c r="C30" s="361"/>
      <c r="D30" s="361"/>
      <c r="E30" s="361"/>
      <c r="F30" s="361"/>
      <c r="G30" s="363"/>
      <c r="H30" s="311" t="s">
        <v>142</v>
      </c>
      <c r="I30" s="93" t="s">
        <v>145</v>
      </c>
      <c r="J30" s="93" t="s">
        <v>51</v>
      </c>
      <c r="K30" s="103" t="s">
        <v>52</v>
      </c>
      <c r="L30" s="95" t="s">
        <v>57</v>
      </c>
      <c r="M30" s="1110"/>
      <c r="N30" s="1110"/>
      <c r="O30" s="1110"/>
      <c r="P30" s="1110"/>
      <c r="Q30" s="1110"/>
      <c r="R30" s="1110"/>
      <c r="S30" s="1111"/>
      <c r="T30" s="1111"/>
      <c r="U30" s="1111"/>
    </row>
    <row r="31" spans="1:101" ht="23.25" customHeight="1" thickBot="1" x14ac:dyDescent="0.3">
      <c r="C31" s="361"/>
      <c r="D31" s="361"/>
      <c r="E31" s="361"/>
      <c r="F31" s="361"/>
      <c r="G31" s="363"/>
      <c r="H31" s="925"/>
      <c r="I31" s="919"/>
      <c r="J31" s="923"/>
      <c r="K31" s="926"/>
      <c r="L31" s="927"/>
      <c r="M31" s="1110"/>
      <c r="N31" s="1110"/>
      <c r="O31" s="1110"/>
      <c r="P31" s="1110"/>
      <c r="Q31" s="1110"/>
      <c r="R31" s="1110"/>
      <c r="S31" s="1111"/>
      <c r="T31" s="1111"/>
      <c r="U31" s="1111"/>
    </row>
    <row r="32" spans="1:101" ht="28.5" customHeight="1" thickBot="1" x14ac:dyDescent="0.3">
      <c r="B32" s="910"/>
      <c r="C32" s="361"/>
      <c r="D32" s="361"/>
      <c r="E32" s="361"/>
      <c r="F32" s="361"/>
      <c r="G32" s="363"/>
      <c r="H32" s="359" t="s">
        <v>22</v>
      </c>
      <c r="I32" s="55"/>
      <c r="J32" s="107" t="s">
        <v>48</v>
      </c>
      <c r="K32" s="76"/>
      <c r="L32" s="76"/>
      <c r="M32" s="76"/>
      <c r="N32" s="76"/>
      <c r="O32" s="76"/>
      <c r="P32" s="76"/>
      <c r="Q32" s="76"/>
      <c r="R32" s="76"/>
      <c r="S32" s="76"/>
      <c r="T32" s="76"/>
      <c r="U32" s="76"/>
    </row>
    <row r="33" spans="1:101" ht="23.25" customHeight="1" thickBot="1" x14ac:dyDescent="0.3">
      <c r="B33" s="910"/>
      <c r="C33" s="361"/>
      <c r="D33" s="361"/>
      <c r="E33" s="361"/>
      <c r="F33" s="361"/>
      <c r="G33" s="363"/>
      <c r="H33" s="928"/>
      <c r="I33" s="55"/>
      <c r="J33" s="929"/>
      <c r="K33" s="55"/>
      <c r="L33" s="55"/>
      <c r="M33" s="76"/>
      <c r="N33" s="76"/>
      <c r="O33" s="76"/>
      <c r="P33" s="76"/>
      <c r="Q33" s="55"/>
      <c r="R33" s="55"/>
      <c r="S33" s="55"/>
      <c r="T33" s="55"/>
      <c r="U33" s="55"/>
    </row>
    <row r="34" spans="1:101" s="908" customFormat="1" x14ac:dyDescent="0.25">
      <c r="A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c r="BQ34" s="903"/>
      <c r="BR34" s="903"/>
      <c r="BS34" s="903"/>
      <c r="BT34" s="903"/>
      <c r="BU34" s="903"/>
      <c r="BV34" s="903"/>
      <c r="BW34" s="903"/>
      <c r="BX34" s="903"/>
      <c r="BY34" s="903"/>
      <c r="BZ34" s="903"/>
      <c r="CA34" s="903"/>
      <c r="CB34" s="904"/>
      <c r="CC34" s="904"/>
      <c r="CD34" s="904"/>
      <c r="CE34" s="904"/>
      <c r="CF34" s="904"/>
      <c r="CG34" s="904"/>
      <c r="CH34" s="904"/>
      <c r="CI34" s="904"/>
      <c r="CJ34" s="904"/>
      <c r="CK34" s="904"/>
      <c r="CL34" s="904"/>
      <c r="CM34" s="904"/>
      <c r="CN34" s="904"/>
      <c r="CO34" s="904"/>
      <c r="CP34" s="904"/>
      <c r="CQ34" s="904"/>
      <c r="CR34" s="904"/>
      <c r="CS34" s="904"/>
      <c r="CT34" s="904"/>
      <c r="CU34" s="904"/>
      <c r="CV34" s="904"/>
      <c r="CW34" s="904"/>
    </row>
    <row r="35" spans="1:101" s="903" customFormat="1" x14ac:dyDescent="0.25"/>
    <row r="36" spans="1:101" s="911" customFormat="1" ht="27" x14ac:dyDescent="0.35">
      <c r="A36" s="903"/>
      <c r="C36" s="1093" t="s">
        <v>226</v>
      </c>
      <c r="D36" s="1093"/>
      <c r="E36" s="1093"/>
      <c r="F36" s="1093"/>
      <c r="G36" s="1093"/>
      <c r="H36" s="1093"/>
      <c r="I36" s="1093"/>
      <c r="J36" s="1093"/>
      <c r="K36" s="1093"/>
      <c r="L36" s="1093"/>
      <c r="M36" s="1093"/>
      <c r="N36" s="1093"/>
      <c r="O36" s="1093"/>
      <c r="P36" s="1093"/>
      <c r="Q36" s="1093"/>
      <c r="R36" s="1093"/>
      <c r="S36" s="1093"/>
      <c r="T36" s="1093"/>
      <c r="U36" s="109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3"/>
      <c r="AY36" s="903"/>
      <c r="AZ36" s="903"/>
      <c r="BA36" s="903"/>
      <c r="BB36" s="903"/>
      <c r="BC36" s="903"/>
      <c r="BD36" s="903"/>
      <c r="BE36" s="903"/>
      <c r="BF36" s="903"/>
      <c r="BG36" s="903"/>
      <c r="BH36" s="903"/>
      <c r="BI36" s="903"/>
      <c r="BJ36" s="903"/>
      <c r="BK36" s="903"/>
      <c r="BL36" s="903"/>
      <c r="BM36" s="903"/>
      <c r="BN36" s="903"/>
      <c r="BO36" s="903"/>
      <c r="BP36" s="903"/>
      <c r="BQ36" s="903"/>
      <c r="BR36" s="903"/>
      <c r="BS36" s="903"/>
      <c r="BT36" s="903"/>
      <c r="BU36" s="903"/>
      <c r="BV36" s="903"/>
      <c r="BW36" s="903"/>
      <c r="BX36" s="903"/>
      <c r="BY36" s="903"/>
      <c r="BZ36" s="903"/>
      <c r="CA36" s="903"/>
      <c r="CB36" s="904"/>
      <c r="CC36" s="904"/>
      <c r="CD36" s="904"/>
      <c r="CE36" s="904"/>
      <c r="CF36" s="904"/>
      <c r="CG36" s="904"/>
      <c r="CH36" s="904"/>
      <c r="CI36" s="904"/>
      <c r="CJ36" s="904"/>
      <c r="CK36" s="904"/>
      <c r="CL36" s="904"/>
      <c r="CM36" s="904"/>
      <c r="CN36" s="904"/>
      <c r="CO36" s="904"/>
      <c r="CP36" s="904"/>
      <c r="CQ36" s="904"/>
      <c r="CR36" s="904"/>
      <c r="CS36" s="904"/>
      <c r="CT36" s="904"/>
      <c r="CU36" s="904"/>
      <c r="CV36" s="904"/>
      <c r="CW36" s="904"/>
    </row>
    <row r="37" spans="1:101" s="911" customFormat="1" ht="15.75" thickBot="1" x14ac:dyDescent="0.3">
      <c r="A37" s="903"/>
      <c r="W37" s="903"/>
      <c r="X37" s="903"/>
      <c r="Y37" s="903"/>
      <c r="Z37" s="903"/>
      <c r="AA37" s="903"/>
      <c r="AB37" s="903"/>
      <c r="AC37" s="903"/>
      <c r="AD37" s="903"/>
      <c r="AE37" s="903"/>
      <c r="AF37" s="903"/>
      <c r="AG37" s="903"/>
      <c r="AH37" s="903"/>
      <c r="AI37" s="903"/>
      <c r="AJ37" s="903"/>
      <c r="AK37" s="903"/>
      <c r="AL37" s="903"/>
      <c r="AM37" s="903"/>
      <c r="AN37" s="903"/>
      <c r="AO37" s="903"/>
      <c r="AP37" s="903"/>
      <c r="AQ37" s="903"/>
      <c r="AR37" s="903"/>
      <c r="AS37" s="903"/>
      <c r="AT37" s="903"/>
      <c r="AU37" s="903"/>
      <c r="AV37" s="903"/>
      <c r="AW37" s="903"/>
      <c r="AX37" s="903"/>
      <c r="AY37" s="903"/>
      <c r="AZ37" s="903"/>
      <c r="BA37" s="903"/>
      <c r="BB37" s="903"/>
      <c r="BC37" s="903"/>
      <c r="BD37" s="903"/>
      <c r="BE37" s="903"/>
      <c r="BF37" s="903"/>
      <c r="BG37" s="903"/>
      <c r="BH37" s="903"/>
      <c r="BI37" s="903"/>
      <c r="BJ37" s="903"/>
      <c r="BK37" s="903"/>
      <c r="BL37" s="903"/>
      <c r="BM37" s="903"/>
      <c r="BN37" s="903"/>
      <c r="BO37" s="903"/>
      <c r="BP37" s="903"/>
      <c r="BQ37" s="903"/>
      <c r="BR37" s="903"/>
      <c r="BS37" s="903"/>
      <c r="BT37" s="903"/>
      <c r="BU37" s="903"/>
      <c r="BV37" s="903"/>
      <c r="BW37" s="903"/>
      <c r="BX37" s="903"/>
      <c r="BY37" s="903"/>
      <c r="BZ37" s="903"/>
      <c r="CA37" s="903"/>
      <c r="CB37" s="904"/>
      <c r="CC37" s="904"/>
      <c r="CD37" s="904"/>
      <c r="CE37" s="904"/>
      <c r="CF37" s="904"/>
      <c r="CG37" s="904"/>
      <c r="CH37" s="904"/>
      <c r="CI37" s="904"/>
      <c r="CJ37" s="904"/>
      <c r="CK37" s="904"/>
      <c r="CL37" s="904"/>
      <c r="CM37" s="904"/>
      <c r="CN37" s="904"/>
      <c r="CO37" s="904"/>
      <c r="CP37" s="904"/>
      <c r="CQ37" s="904"/>
      <c r="CR37" s="904"/>
      <c r="CS37" s="904"/>
      <c r="CT37" s="904"/>
      <c r="CU37" s="904"/>
      <c r="CV37" s="904"/>
      <c r="CW37" s="904"/>
    </row>
    <row r="38" spans="1:101" s="908" customFormat="1" ht="19.5" thickBot="1" x14ac:dyDescent="0.3">
      <c r="A38" s="903"/>
      <c r="B38" s="911"/>
      <c r="C38" s="1078" t="s">
        <v>218</v>
      </c>
      <c r="D38" s="1079"/>
      <c r="E38" s="1079"/>
      <c r="F38" s="1079"/>
      <c r="G38" s="1080"/>
      <c r="H38" s="1094" t="s">
        <v>47</v>
      </c>
      <c r="I38" s="1095"/>
      <c r="J38" s="1095"/>
      <c r="K38" s="1095"/>
      <c r="L38" s="1096"/>
      <c r="M38" s="1097" t="s">
        <v>58</v>
      </c>
      <c r="N38" s="1098"/>
      <c r="O38" s="1098"/>
      <c r="P38" s="1098"/>
      <c r="Q38" s="1098"/>
      <c r="R38" s="1099"/>
      <c r="S38" s="1113" t="s">
        <v>5</v>
      </c>
      <c r="T38" s="1114"/>
      <c r="U38" s="1115"/>
      <c r="V38" s="911"/>
      <c r="W38" s="903"/>
      <c r="X38" s="903"/>
      <c r="Y38" s="903"/>
      <c r="Z38" s="903"/>
      <c r="AA38" s="903"/>
      <c r="AB38" s="903"/>
      <c r="AC38" s="903"/>
      <c r="AD38" s="903"/>
      <c r="AE38" s="903"/>
      <c r="AF38" s="903"/>
      <c r="AG38" s="903"/>
      <c r="AH38" s="903"/>
      <c r="AI38" s="903"/>
      <c r="AJ38" s="903"/>
      <c r="AK38" s="903"/>
      <c r="AL38" s="903"/>
      <c r="AM38" s="903"/>
      <c r="AN38" s="903"/>
      <c r="AO38" s="903"/>
      <c r="AP38" s="903"/>
      <c r="AQ38" s="903"/>
      <c r="AR38" s="903"/>
      <c r="AS38" s="903"/>
      <c r="AT38" s="903"/>
      <c r="AU38" s="903"/>
      <c r="AV38" s="903"/>
      <c r="AW38" s="903"/>
      <c r="AX38" s="903"/>
      <c r="AY38" s="903"/>
      <c r="AZ38" s="903"/>
      <c r="BA38" s="903"/>
      <c r="BB38" s="903"/>
      <c r="BC38" s="903"/>
      <c r="BD38" s="903"/>
      <c r="BE38" s="903"/>
      <c r="BF38" s="903"/>
      <c r="BG38" s="903"/>
      <c r="BH38" s="903"/>
      <c r="BI38" s="903"/>
      <c r="BJ38" s="903"/>
      <c r="BK38" s="903"/>
      <c r="BL38" s="903"/>
      <c r="BM38" s="903"/>
      <c r="BN38" s="903"/>
      <c r="BO38" s="903"/>
      <c r="BP38" s="903"/>
      <c r="BQ38" s="903"/>
      <c r="BR38" s="903"/>
      <c r="BS38" s="903"/>
      <c r="BT38" s="903"/>
      <c r="BU38" s="903"/>
      <c r="BV38" s="903"/>
      <c r="BW38" s="903"/>
      <c r="BX38" s="903"/>
      <c r="BY38" s="903"/>
      <c r="BZ38" s="903"/>
      <c r="CA38" s="903"/>
      <c r="CB38" s="904"/>
      <c r="CC38" s="904"/>
      <c r="CD38" s="904"/>
      <c r="CE38" s="904"/>
      <c r="CF38" s="904"/>
      <c r="CG38" s="904"/>
      <c r="CH38" s="904"/>
      <c r="CI38" s="904"/>
      <c r="CJ38" s="904"/>
      <c r="CK38" s="904"/>
      <c r="CL38" s="904"/>
      <c r="CM38" s="904"/>
      <c r="CN38" s="904"/>
      <c r="CO38" s="904"/>
      <c r="CP38" s="904"/>
      <c r="CQ38" s="904"/>
      <c r="CR38" s="904"/>
      <c r="CS38" s="904"/>
      <c r="CT38" s="904"/>
      <c r="CU38" s="904"/>
      <c r="CV38" s="904"/>
      <c r="CW38" s="904"/>
    </row>
    <row r="39" spans="1:101" s="908" customFormat="1" ht="57" thickBot="1" x14ac:dyDescent="0.3">
      <c r="A39" s="903"/>
      <c r="B39" s="911"/>
      <c r="C39" s="317" t="s">
        <v>219</v>
      </c>
      <c r="D39" s="355" t="s">
        <v>220</v>
      </c>
      <c r="E39" s="320" t="s">
        <v>221</v>
      </c>
      <c r="F39" s="320" t="s">
        <v>222</v>
      </c>
      <c r="G39" s="312" t="s">
        <v>223</v>
      </c>
      <c r="H39" s="57" t="s">
        <v>44</v>
      </c>
      <c r="I39" s="58" t="s">
        <v>45</v>
      </c>
      <c r="J39" s="58" t="s">
        <v>1</v>
      </c>
      <c r="K39" s="58" t="s">
        <v>0</v>
      </c>
      <c r="L39" s="59" t="s">
        <v>56</v>
      </c>
      <c r="M39" s="60" t="s">
        <v>2</v>
      </c>
      <c r="N39" s="61" t="s">
        <v>3</v>
      </c>
      <c r="O39" s="61" t="s">
        <v>146</v>
      </c>
      <c r="P39" s="909" t="s">
        <v>147</v>
      </c>
      <c r="Q39" s="61" t="s">
        <v>148</v>
      </c>
      <c r="R39" s="62" t="s">
        <v>4</v>
      </c>
      <c r="S39" s="63" t="s">
        <v>6</v>
      </c>
      <c r="T39" s="64" t="s">
        <v>59</v>
      </c>
      <c r="U39" s="65" t="s">
        <v>69</v>
      </c>
      <c r="V39" s="911"/>
      <c r="W39" s="903"/>
      <c r="X39" s="903"/>
      <c r="Y39" s="903"/>
      <c r="Z39" s="903"/>
      <c r="AA39" s="903"/>
      <c r="AB39" s="903"/>
      <c r="AC39" s="903"/>
      <c r="AD39" s="903"/>
      <c r="AE39" s="903"/>
      <c r="AF39" s="903"/>
      <c r="AG39" s="903"/>
      <c r="AH39" s="903"/>
      <c r="AI39" s="903"/>
      <c r="AJ39" s="903"/>
      <c r="AK39" s="903"/>
      <c r="AL39" s="903"/>
      <c r="AM39" s="903"/>
      <c r="AN39" s="903"/>
      <c r="AO39" s="903"/>
      <c r="AP39" s="903"/>
      <c r="AQ39" s="903"/>
      <c r="AR39" s="903"/>
      <c r="AS39" s="903"/>
      <c r="AT39" s="903"/>
      <c r="AU39" s="903"/>
      <c r="AV39" s="903"/>
      <c r="AW39" s="903"/>
      <c r="AX39" s="903"/>
      <c r="AY39" s="903"/>
      <c r="AZ39" s="903"/>
      <c r="BA39" s="903"/>
      <c r="BB39" s="903"/>
      <c r="BC39" s="903"/>
      <c r="BD39" s="903"/>
      <c r="BE39" s="903"/>
      <c r="BF39" s="903"/>
      <c r="BG39" s="903"/>
      <c r="BH39" s="903"/>
      <c r="BI39" s="903"/>
      <c r="BJ39" s="903"/>
      <c r="BK39" s="903"/>
      <c r="BL39" s="903"/>
      <c r="BM39" s="903"/>
      <c r="BN39" s="903"/>
      <c r="BO39" s="903"/>
      <c r="BP39" s="903"/>
      <c r="BQ39" s="903"/>
      <c r="BR39" s="903"/>
      <c r="BS39" s="903"/>
      <c r="BT39" s="903"/>
      <c r="BU39" s="903"/>
      <c r="BV39" s="903"/>
      <c r="BW39" s="903"/>
      <c r="BX39" s="903"/>
      <c r="BY39" s="903"/>
      <c r="BZ39" s="903"/>
      <c r="CA39" s="903"/>
      <c r="CB39" s="904"/>
      <c r="CC39" s="904"/>
      <c r="CD39" s="904"/>
      <c r="CE39" s="904"/>
      <c r="CF39" s="904"/>
      <c r="CG39" s="904"/>
      <c r="CH39" s="904"/>
      <c r="CI39" s="904"/>
      <c r="CJ39" s="904"/>
      <c r="CK39" s="904"/>
      <c r="CL39" s="904"/>
      <c r="CM39" s="904"/>
      <c r="CN39" s="904"/>
      <c r="CO39" s="904"/>
      <c r="CP39" s="904"/>
      <c r="CQ39" s="904"/>
      <c r="CR39" s="904"/>
      <c r="CS39" s="904"/>
      <c r="CT39" s="904"/>
      <c r="CU39" s="904"/>
      <c r="CV39" s="904"/>
      <c r="CW39" s="904"/>
    </row>
    <row r="40" spans="1:101" s="908" customFormat="1" ht="23.25" thickBot="1" x14ac:dyDescent="0.3">
      <c r="A40" s="903"/>
      <c r="B40" s="911"/>
      <c r="C40" s="914"/>
      <c r="D40" s="915"/>
      <c r="E40" s="915"/>
      <c r="F40" s="916"/>
      <c r="G40" s="917"/>
      <c r="H40" s="66">
        <f>SUM(H43,H45,H47,H49)</f>
        <v>0</v>
      </c>
      <c r="I40" s="66">
        <f>SUM(I43,I45,I47)</f>
        <v>0</v>
      </c>
      <c r="J40" s="66">
        <f t="shared" ref="J40" si="1">SUM(J43,J45,J47,J49)</f>
        <v>0</v>
      </c>
      <c r="K40" s="66">
        <f>SUM(K43,K45,K47)</f>
        <v>0</v>
      </c>
      <c r="L40" s="66">
        <f>SUM(L43,L45,L47)</f>
        <v>0</v>
      </c>
      <c r="M40" s="931"/>
      <c r="N40" s="932"/>
      <c r="O40" s="932"/>
      <c r="P40" s="932"/>
      <c r="Q40" s="932"/>
      <c r="R40" s="69">
        <f>SUM(R43,R45)</f>
        <v>0</v>
      </c>
      <c r="S40" s="933"/>
      <c r="T40" s="934"/>
      <c r="U40" s="72">
        <f>SUM(U43,U45)</f>
        <v>0</v>
      </c>
      <c r="V40" s="911"/>
      <c r="W40" s="903"/>
      <c r="X40" s="903"/>
      <c r="Y40" s="903"/>
      <c r="Z40" s="903"/>
      <c r="AA40" s="903"/>
      <c r="AB40" s="903"/>
      <c r="AC40" s="903"/>
      <c r="AD40" s="903"/>
      <c r="AE40" s="903"/>
      <c r="AF40" s="903"/>
      <c r="AG40" s="903"/>
      <c r="AH40" s="903"/>
      <c r="AI40" s="903"/>
      <c r="AJ40" s="903"/>
      <c r="AK40" s="903"/>
      <c r="AL40" s="903"/>
      <c r="AM40" s="903"/>
      <c r="AN40" s="903"/>
      <c r="AO40" s="903"/>
      <c r="AP40" s="903"/>
      <c r="AQ40" s="903"/>
      <c r="AR40" s="903"/>
      <c r="AS40" s="903"/>
      <c r="AT40" s="903"/>
      <c r="AU40" s="903"/>
      <c r="AV40" s="903"/>
      <c r="AW40" s="903"/>
      <c r="AX40" s="903"/>
      <c r="AY40" s="903"/>
      <c r="AZ40" s="903"/>
      <c r="BA40" s="903"/>
      <c r="BB40" s="903"/>
      <c r="BC40" s="903"/>
      <c r="BD40" s="903"/>
      <c r="BE40" s="903"/>
      <c r="BF40" s="903"/>
      <c r="BG40" s="903"/>
      <c r="BH40" s="903"/>
      <c r="BI40" s="903"/>
      <c r="BJ40" s="903"/>
      <c r="BK40" s="903"/>
      <c r="BL40" s="903"/>
      <c r="BM40" s="903"/>
      <c r="BN40" s="903"/>
      <c r="BO40" s="903"/>
      <c r="BP40" s="903"/>
      <c r="BQ40" s="903"/>
      <c r="BR40" s="903"/>
      <c r="BS40" s="903"/>
      <c r="BT40" s="903"/>
      <c r="BU40" s="903"/>
      <c r="BV40" s="903"/>
      <c r="BW40" s="903"/>
      <c r="BX40" s="903"/>
      <c r="BY40" s="903"/>
      <c r="BZ40" s="903"/>
      <c r="CA40" s="903"/>
      <c r="CB40" s="904"/>
      <c r="CC40" s="904"/>
      <c r="CD40" s="904"/>
      <c r="CE40" s="904"/>
      <c r="CF40" s="904"/>
      <c r="CG40" s="904"/>
      <c r="CH40" s="904"/>
      <c r="CI40" s="904"/>
      <c r="CJ40" s="904"/>
      <c r="CK40" s="904"/>
      <c r="CL40" s="904"/>
      <c r="CM40" s="904"/>
      <c r="CN40" s="904"/>
      <c r="CO40" s="904"/>
      <c r="CP40" s="904"/>
      <c r="CQ40" s="904"/>
      <c r="CR40" s="904"/>
      <c r="CS40" s="904"/>
      <c r="CT40" s="904"/>
      <c r="CU40" s="904"/>
      <c r="CV40" s="904"/>
      <c r="CW40" s="904"/>
    </row>
    <row r="41" spans="1:101" s="908" customFormat="1" ht="12" customHeight="1" thickBot="1" x14ac:dyDescent="0.3">
      <c r="A41" s="903"/>
      <c r="B41" s="911"/>
      <c r="C41" s="366"/>
      <c r="D41" s="366"/>
      <c r="E41" s="366"/>
      <c r="F41" s="366"/>
      <c r="G41" s="367"/>
      <c r="H41" s="308"/>
      <c r="I41" s="74"/>
      <c r="J41" s="74"/>
      <c r="K41" s="74"/>
      <c r="L41" s="75"/>
      <c r="M41" s="369"/>
      <c r="N41" s="369"/>
      <c r="O41" s="369"/>
      <c r="P41" s="369"/>
      <c r="Q41" s="369"/>
      <c r="R41" s="77"/>
      <c r="S41" s="369"/>
      <c r="T41" s="369"/>
      <c r="U41" s="79"/>
      <c r="V41" s="911"/>
      <c r="W41" s="903"/>
      <c r="X41" s="903"/>
      <c r="Y41" s="903"/>
      <c r="Z41" s="903"/>
      <c r="AA41" s="903"/>
      <c r="AB41" s="903"/>
      <c r="AC41" s="903"/>
      <c r="AD41" s="903"/>
      <c r="AE41" s="903"/>
      <c r="AF41" s="903"/>
      <c r="AG41" s="903"/>
      <c r="AH41" s="903"/>
      <c r="AI41" s="903"/>
      <c r="AJ41" s="903"/>
      <c r="AK41" s="903"/>
      <c r="AL41" s="903"/>
      <c r="AM41" s="903"/>
      <c r="AN41" s="903"/>
      <c r="AO41" s="903"/>
      <c r="AP41" s="903"/>
      <c r="AQ41" s="903"/>
      <c r="AR41" s="903"/>
      <c r="AS41" s="903"/>
      <c r="AT41" s="903"/>
      <c r="AU41" s="903"/>
      <c r="AV41" s="903"/>
      <c r="AW41" s="903"/>
      <c r="AX41" s="903"/>
      <c r="AY41" s="903"/>
      <c r="AZ41" s="903"/>
      <c r="BA41" s="903"/>
      <c r="BB41" s="903"/>
      <c r="BC41" s="903"/>
      <c r="BD41" s="903"/>
      <c r="BE41" s="903"/>
      <c r="BF41" s="903"/>
      <c r="BG41" s="903"/>
      <c r="BH41" s="903"/>
      <c r="BI41" s="903"/>
      <c r="BJ41" s="903"/>
      <c r="BK41" s="903"/>
      <c r="BL41" s="903"/>
      <c r="BM41" s="903"/>
      <c r="BN41" s="903"/>
      <c r="BO41" s="903"/>
      <c r="BP41" s="903"/>
      <c r="BQ41" s="903"/>
      <c r="BR41" s="903"/>
      <c r="BS41" s="903"/>
      <c r="BT41" s="903"/>
      <c r="BU41" s="903"/>
      <c r="BV41" s="903"/>
      <c r="BW41" s="903"/>
      <c r="BX41" s="903"/>
      <c r="BY41" s="903"/>
      <c r="BZ41" s="903"/>
      <c r="CA41" s="903"/>
      <c r="CB41" s="904"/>
      <c r="CC41" s="904"/>
      <c r="CD41" s="904"/>
      <c r="CE41" s="904"/>
      <c r="CF41" s="904"/>
      <c r="CG41" s="904"/>
      <c r="CH41" s="904"/>
      <c r="CI41" s="904"/>
      <c r="CJ41" s="904"/>
      <c r="CK41" s="904"/>
      <c r="CL41" s="904"/>
      <c r="CM41" s="904"/>
      <c r="CN41" s="904"/>
      <c r="CO41" s="904"/>
      <c r="CP41" s="904"/>
      <c r="CQ41" s="904"/>
      <c r="CR41" s="904"/>
      <c r="CS41" s="904"/>
      <c r="CT41" s="904"/>
      <c r="CU41" s="904"/>
      <c r="CV41" s="904"/>
      <c r="CW41" s="904"/>
    </row>
    <row r="42" spans="1:101" s="908" customFormat="1" ht="28.5" customHeight="1" thickBot="1" x14ac:dyDescent="0.3">
      <c r="A42" s="903"/>
      <c r="B42" s="911"/>
      <c r="C42" s="366"/>
      <c r="D42" s="366"/>
      <c r="E42" s="366"/>
      <c r="F42" s="366"/>
      <c r="G42" s="368"/>
      <c r="H42" s="80" t="s">
        <v>21</v>
      </c>
      <c r="I42" s="81" t="s">
        <v>46</v>
      </c>
      <c r="J42" s="82" t="s">
        <v>50</v>
      </c>
      <c r="K42" s="82" t="s">
        <v>53</v>
      </c>
      <c r="L42" s="83" t="s">
        <v>55</v>
      </c>
      <c r="M42" s="135"/>
      <c r="N42" s="135"/>
      <c r="O42" s="135"/>
      <c r="P42" s="135"/>
      <c r="Q42" s="370"/>
      <c r="R42" s="85" t="s">
        <v>42</v>
      </c>
      <c r="S42" s="135"/>
      <c r="T42" s="370"/>
      <c r="U42" s="88" t="s">
        <v>40</v>
      </c>
      <c r="V42" s="911"/>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3"/>
      <c r="AY42" s="903"/>
      <c r="AZ42" s="903"/>
      <c r="BA42" s="903"/>
      <c r="BB42" s="903"/>
      <c r="BC42" s="903"/>
      <c r="BD42" s="903"/>
      <c r="BE42" s="903"/>
      <c r="BF42" s="903"/>
      <c r="BG42" s="903"/>
      <c r="BH42" s="903"/>
      <c r="BI42" s="903"/>
      <c r="BJ42" s="903"/>
      <c r="BK42" s="903"/>
      <c r="BL42" s="903"/>
      <c r="BM42" s="903"/>
      <c r="BN42" s="903"/>
      <c r="BO42" s="903"/>
      <c r="BP42" s="903"/>
      <c r="BQ42" s="903"/>
      <c r="BR42" s="903"/>
      <c r="BS42" s="903"/>
      <c r="BT42" s="903"/>
      <c r="BU42" s="903"/>
      <c r="BV42" s="903"/>
      <c r="BW42" s="903"/>
      <c r="BX42" s="903"/>
      <c r="BY42" s="903"/>
      <c r="BZ42" s="903"/>
      <c r="CA42" s="903"/>
      <c r="CB42" s="904"/>
      <c r="CC42" s="904"/>
      <c r="CD42" s="904"/>
      <c r="CE42" s="904"/>
      <c r="CF42" s="904"/>
      <c r="CG42" s="904"/>
      <c r="CH42" s="904"/>
      <c r="CI42" s="904"/>
      <c r="CJ42" s="904"/>
      <c r="CK42" s="904"/>
      <c r="CL42" s="904"/>
      <c r="CM42" s="904"/>
      <c r="CN42" s="904"/>
      <c r="CO42" s="904"/>
      <c r="CP42" s="904"/>
      <c r="CQ42" s="904"/>
      <c r="CR42" s="904"/>
      <c r="CS42" s="904"/>
      <c r="CT42" s="904"/>
      <c r="CU42" s="904"/>
      <c r="CV42" s="904"/>
      <c r="CW42" s="904"/>
    </row>
    <row r="43" spans="1:101" s="908" customFormat="1" ht="23.25" customHeight="1" thickBot="1" x14ac:dyDescent="0.3">
      <c r="A43" s="903"/>
      <c r="B43" s="911"/>
      <c r="C43" s="366"/>
      <c r="D43" s="366"/>
      <c r="E43" s="366"/>
      <c r="F43" s="366"/>
      <c r="G43" s="368"/>
      <c r="H43" s="918"/>
      <c r="I43" s="919"/>
      <c r="J43" s="919"/>
      <c r="K43" s="919"/>
      <c r="L43" s="920"/>
      <c r="M43" s="135"/>
      <c r="N43" s="135"/>
      <c r="O43" s="135"/>
      <c r="P43" s="135"/>
      <c r="Q43" s="370"/>
      <c r="R43" s="930"/>
      <c r="S43" s="135"/>
      <c r="T43" s="370"/>
      <c r="U43" s="930"/>
      <c r="V43" s="911"/>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3"/>
      <c r="AY43" s="903"/>
      <c r="AZ43" s="903"/>
      <c r="BA43" s="903"/>
      <c r="BB43" s="903"/>
      <c r="BC43" s="903"/>
      <c r="BD43" s="903"/>
      <c r="BE43" s="903"/>
      <c r="BF43" s="903"/>
      <c r="BG43" s="903"/>
      <c r="BH43" s="903"/>
      <c r="BI43" s="903"/>
      <c r="BJ43" s="903"/>
      <c r="BK43" s="903"/>
      <c r="BL43" s="903"/>
      <c r="BM43" s="903"/>
      <c r="BN43" s="903"/>
      <c r="BO43" s="903"/>
      <c r="BP43" s="903"/>
      <c r="BQ43" s="903"/>
      <c r="BR43" s="903"/>
      <c r="BS43" s="903"/>
      <c r="BT43" s="903"/>
      <c r="BU43" s="903"/>
      <c r="BV43" s="903"/>
      <c r="BW43" s="903"/>
      <c r="BX43" s="903"/>
      <c r="BY43" s="903"/>
      <c r="BZ43" s="903"/>
      <c r="CA43" s="903"/>
      <c r="CB43" s="904"/>
      <c r="CC43" s="904"/>
      <c r="CD43" s="904"/>
      <c r="CE43" s="904"/>
      <c r="CF43" s="904"/>
      <c r="CG43" s="904"/>
      <c r="CH43" s="904"/>
      <c r="CI43" s="904"/>
      <c r="CJ43" s="904"/>
      <c r="CK43" s="904"/>
      <c r="CL43" s="904"/>
      <c r="CM43" s="904"/>
      <c r="CN43" s="904"/>
      <c r="CO43" s="904"/>
      <c r="CP43" s="904"/>
      <c r="CQ43" s="904"/>
      <c r="CR43" s="904"/>
      <c r="CS43" s="904"/>
      <c r="CT43" s="904"/>
      <c r="CU43" s="904"/>
      <c r="CV43" s="904"/>
      <c r="CW43" s="904"/>
    </row>
    <row r="44" spans="1:101" s="908" customFormat="1" ht="28.5" customHeight="1" thickBot="1" x14ac:dyDescent="0.3">
      <c r="A44" s="903"/>
      <c r="B44" s="911"/>
      <c r="C44" s="366"/>
      <c r="D44" s="366"/>
      <c r="E44" s="366"/>
      <c r="F44" s="366"/>
      <c r="G44" s="368"/>
      <c r="H44" s="310" t="s">
        <v>20</v>
      </c>
      <c r="I44" s="93" t="s">
        <v>143</v>
      </c>
      <c r="J44" s="93" t="s">
        <v>49</v>
      </c>
      <c r="K44" s="94" t="s">
        <v>54</v>
      </c>
      <c r="L44" s="95" t="s">
        <v>217</v>
      </c>
      <c r="M44" s="135"/>
      <c r="N44" s="1116"/>
      <c r="O44" s="135"/>
      <c r="P44" s="135"/>
      <c r="Q44" s="370"/>
      <c r="R44" s="85" t="s">
        <v>43</v>
      </c>
      <c r="S44" s="135"/>
      <c r="T44" s="370"/>
      <c r="U44" s="88" t="s">
        <v>41</v>
      </c>
      <c r="V44" s="911"/>
      <c r="W44" s="903"/>
      <c r="X44" s="903"/>
      <c r="Y44" s="903"/>
      <c r="Z44" s="903"/>
      <c r="AA44" s="903"/>
      <c r="AB44" s="903"/>
      <c r="AC44" s="903"/>
      <c r="AD44" s="903"/>
      <c r="AE44" s="903"/>
      <c r="AF44" s="903"/>
      <c r="AG44" s="903"/>
      <c r="AH44" s="903"/>
      <c r="AI44" s="903"/>
      <c r="AJ44" s="903"/>
      <c r="AK44" s="903"/>
      <c r="AL44" s="903"/>
      <c r="AM44" s="903"/>
      <c r="AN44" s="903"/>
      <c r="AO44" s="903"/>
      <c r="AP44" s="903"/>
      <c r="AQ44" s="903"/>
      <c r="AR44" s="903"/>
      <c r="AS44" s="903"/>
      <c r="AT44" s="903"/>
      <c r="AU44" s="903"/>
      <c r="AV44" s="903"/>
      <c r="AW44" s="903"/>
      <c r="AX44" s="903"/>
      <c r="AY44" s="903"/>
      <c r="AZ44" s="903"/>
      <c r="BA44" s="903"/>
      <c r="BB44" s="903"/>
      <c r="BC44" s="903"/>
      <c r="BD44" s="903"/>
      <c r="BE44" s="903"/>
      <c r="BF44" s="903"/>
      <c r="BG44" s="903"/>
      <c r="BH44" s="903"/>
      <c r="BI44" s="903"/>
      <c r="BJ44" s="903"/>
      <c r="BK44" s="903"/>
      <c r="BL44" s="903"/>
      <c r="BM44" s="903"/>
      <c r="BN44" s="903"/>
      <c r="BO44" s="903"/>
      <c r="BP44" s="903"/>
      <c r="BQ44" s="903"/>
      <c r="BR44" s="903"/>
      <c r="BS44" s="903"/>
      <c r="BT44" s="903"/>
      <c r="BU44" s="903"/>
      <c r="BV44" s="903"/>
      <c r="BW44" s="903"/>
      <c r="BX44" s="903"/>
      <c r="BY44" s="903"/>
      <c r="BZ44" s="903"/>
      <c r="CA44" s="903"/>
      <c r="CB44" s="904"/>
      <c r="CC44" s="904"/>
      <c r="CD44" s="904"/>
      <c r="CE44" s="904"/>
      <c r="CF44" s="904"/>
      <c r="CG44" s="904"/>
      <c r="CH44" s="904"/>
      <c r="CI44" s="904"/>
      <c r="CJ44" s="904"/>
      <c r="CK44" s="904"/>
      <c r="CL44" s="904"/>
      <c r="CM44" s="904"/>
      <c r="CN44" s="904"/>
      <c r="CO44" s="904"/>
      <c r="CP44" s="904"/>
      <c r="CQ44" s="904"/>
      <c r="CR44" s="904"/>
      <c r="CS44" s="904"/>
      <c r="CT44" s="904"/>
      <c r="CU44" s="904"/>
      <c r="CV44" s="904"/>
      <c r="CW44" s="904"/>
    </row>
    <row r="45" spans="1:101" s="908" customFormat="1" ht="23.25" customHeight="1" thickBot="1" x14ac:dyDescent="0.3">
      <c r="A45" s="903"/>
      <c r="B45" s="911"/>
      <c r="C45" s="366"/>
      <c r="D45" s="366"/>
      <c r="E45" s="366"/>
      <c r="F45" s="366"/>
      <c r="G45" s="368"/>
      <c r="H45" s="921"/>
      <c r="I45" s="922"/>
      <c r="J45" s="923"/>
      <c r="K45" s="923"/>
      <c r="L45" s="924"/>
      <c r="M45" s="371"/>
      <c r="N45" s="1116"/>
      <c r="O45" s="371"/>
      <c r="P45" s="371"/>
      <c r="Q45" s="371"/>
      <c r="R45" s="930"/>
      <c r="S45" s="371"/>
      <c r="T45" s="371"/>
      <c r="U45" s="930"/>
      <c r="V45" s="911"/>
      <c r="W45" s="903"/>
      <c r="X45" s="903"/>
      <c r="Y45" s="903"/>
      <c r="Z45" s="903"/>
      <c r="AA45" s="903"/>
      <c r="AB45" s="903"/>
      <c r="AC45" s="903"/>
      <c r="AD45" s="903"/>
      <c r="AE45" s="903"/>
      <c r="AF45" s="903"/>
      <c r="AG45" s="903"/>
      <c r="AH45" s="903"/>
      <c r="AI45" s="903"/>
      <c r="AJ45" s="903"/>
      <c r="AK45" s="903"/>
      <c r="AL45" s="903"/>
      <c r="AM45" s="903"/>
      <c r="AN45" s="903"/>
      <c r="AO45" s="903"/>
      <c r="AP45" s="903"/>
      <c r="AQ45" s="903"/>
      <c r="AR45" s="903"/>
      <c r="AS45" s="903"/>
      <c r="AT45" s="903"/>
      <c r="AU45" s="903"/>
      <c r="AV45" s="903"/>
      <c r="AW45" s="903"/>
      <c r="AX45" s="903"/>
      <c r="AY45" s="903"/>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4"/>
      <c r="CC45" s="904"/>
      <c r="CD45" s="904"/>
      <c r="CE45" s="904"/>
      <c r="CF45" s="904"/>
      <c r="CG45" s="904"/>
      <c r="CH45" s="904"/>
      <c r="CI45" s="904"/>
      <c r="CJ45" s="904"/>
      <c r="CK45" s="904"/>
      <c r="CL45" s="904"/>
      <c r="CM45" s="904"/>
      <c r="CN45" s="904"/>
      <c r="CO45" s="904"/>
      <c r="CP45" s="904"/>
      <c r="CQ45" s="904"/>
      <c r="CR45" s="904"/>
      <c r="CS45" s="904"/>
      <c r="CT45" s="904"/>
      <c r="CU45" s="904"/>
      <c r="CV45" s="904"/>
      <c r="CW45" s="904"/>
    </row>
    <row r="46" spans="1:101" s="908" customFormat="1" ht="28.5" customHeight="1" thickBot="1" x14ac:dyDescent="0.3">
      <c r="A46" s="903"/>
      <c r="B46" s="911"/>
      <c r="C46" s="366"/>
      <c r="D46" s="366"/>
      <c r="E46" s="366"/>
      <c r="F46" s="366"/>
      <c r="G46" s="368"/>
      <c r="H46" s="311" t="s">
        <v>142</v>
      </c>
      <c r="I46" s="93" t="s">
        <v>145</v>
      </c>
      <c r="J46" s="93" t="s">
        <v>51</v>
      </c>
      <c r="K46" s="103" t="s">
        <v>52</v>
      </c>
      <c r="L46" s="95" t="s">
        <v>57</v>
      </c>
      <c r="M46" s="1116"/>
      <c r="N46" s="1116"/>
      <c r="O46" s="1116"/>
      <c r="P46" s="1116"/>
      <c r="Q46" s="1116"/>
      <c r="R46" s="1116"/>
      <c r="S46" s="1117"/>
      <c r="T46" s="1117"/>
      <c r="U46" s="1117"/>
      <c r="V46" s="911"/>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3"/>
      <c r="AS46" s="903"/>
      <c r="AT46" s="903"/>
      <c r="AU46" s="903"/>
      <c r="AV46" s="903"/>
      <c r="AW46" s="903"/>
      <c r="AX46" s="903"/>
      <c r="AY46" s="903"/>
      <c r="AZ46" s="903"/>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4"/>
      <c r="CC46" s="904"/>
      <c r="CD46" s="904"/>
      <c r="CE46" s="904"/>
      <c r="CF46" s="904"/>
      <c r="CG46" s="904"/>
      <c r="CH46" s="904"/>
      <c r="CI46" s="904"/>
      <c r="CJ46" s="904"/>
      <c r="CK46" s="904"/>
      <c r="CL46" s="904"/>
      <c r="CM46" s="904"/>
      <c r="CN46" s="904"/>
      <c r="CO46" s="904"/>
      <c r="CP46" s="904"/>
      <c r="CQ46" s="904"/>
      <c r="CR46" s="904"/>
      <c r="CS46" s="904"/>
      <c r="CT46" s="904"/>
      <c r="CU46" s="904"/>
      <c r="CV46" s="904"/>
      <c r="CW46" s="904"/>
    </row>
    <row r="47" spans="1:101" s="908" customFormat="1" ht="23.25" customHeight="1" thickBot="1" x14ac:dyDescent="0.3">
      <c r="A47" s="903"/>
      <c r="B47" s="911"/>
      <c r="C47" s="366"/>
      <c r="D47" s="366"/>
      <c r="E47" s="366"/>
      <c r="F47" s="366"/>
      <c r="G47" s="368"/>
      <c r="H47" s="925"/>
      <c r="I47" s="919"/>
      <c r="J47" s="923"/>
      <c r="K47" s="926"/>
      <c r="L47" s="927"/>
      <c r="M47" s="1116"/>
      <c r="N47" s="1116"/>
      <c r="O47" s="1116"/>
      <c r="P47" s="1116"/>
      <c r="Q47" s="1116"/>
      <c r="R47" s="1116"/>
      <c r="S47" s="1117"/>
      <c r="T47" s="1117"/>
      <c r="U47" s="1117"/>
      <c r="V47" s="911"/>
      <c r="W47" s="903"/>
      <c r="X47" s="903"/>
      <c r="Y47" s="903"/>
      <c r="Z47" s="903"/>
      <c r="AA47" s="903"/>
      <c r="AB47" s="903"/>
      <c r="AC47" s="903"/>
      <c r="AD47" s="903"/>
      <c r="AE47" s="903"/>
      <c r="AF47" s="903"/>
      <c r="AG47" s="903"/>
      <c r="AH47" s="903"/>
      <c r="AI47" s="903"/>
      <c r="AJ47" s="903"/>
      <c r="AK47" s="903"/>
      <c r="AL47" s="903"/>
      <c r="AM47" s="903"/>
      <c r="AN47" s="903"/>
      <c r="AO47" s="903"/>
      <c r="AP47" s="903"/>
      <c r="AQ47" s="903"/>
      <c r="AR47" s="903"/>
      <c r="AS47" s="903"/>
      <c r="AT47" s="903"/>
      <c r="AU47" s="903"/>
      <c r="AV47" s="903"/>
      <c r="AW47" s="903"/>
      <c r="AX47" s="903"/>
      <c r="AY47" s="903"/>
      <c r="AZ47" s="903"/>
      <c r="BA47" s="903"/>
      <c r="BB47" s="903"/>
      <c r="BC47" s="903"/>
      <c r="BD47" s="903"/>
      <c r="BE47" s="903"/>
      <c r="BF47" s="903"/>
      <c r="BG47" s="903"/>
      <c r="BH47" s="903"/>
      <c r="BI47" s="903"/>
      <c r="BJ47" s="903"/>
      <c r="BK47" s="903"/>
      <c r="BL47" s="903"/>
      <c r="BM47" s="903"/>
      <c r="BN47" s="903"/>
      <c r="BO47" s="903"/>
      <c r="BP47" s="903"/>
      <c r="BQ47" s="903"/>
      <c r="BR47" s="903"/>
      <c r="BS47" s="903"/>
      <c r="BT47" s="903"/>
      <c r="BU47" s="903"/>
      <c r="BV47" s="903"/>
      <c r="BW47" s="903"/>
      <c r="BX47" s="903"/>
      <c r="BY47" s="903"/>
      <c r="BZ47" s="903"/>
      <c r="CA47" s="903"/>
      <c r="CB47" s="904"/>
      <c r="CC47" s="904"/>
      <c r="CD47" s="904"/>
      <c r="CE47" s="904"/>
      <c r="CF47" s="904"/>
      <c r="CG47" s="904"/>
      <c r="CH47" s="904"/>
      <c r="CI47" s="904"/>
      <c r="CJ47" s="904"/>
      <c r="CK47" s="904"/>
      <c r="CL47" s="904"/>
      <c r="CM47" s="904"/>
      <c r="CN47" s="904"/>
      <c r="CO47" s="904"/>
      <c r="CP47" s="904"/>
      <c r="CQ47" s="904"/>
      <c r="CR47" s="904"/>
      <c r="CS47" s="904"/>
      <c r="CT47" s="904"/>
      <c r="CU47" s="904"/>
      <c r="CV47" s="904"/>
      <c r="CW47" s="904"/>
    </row>
    <row r="48" spans="1:101" s="908" customFormat="1" ht="28.5" customHeight="1" thickBot="1" x14ac:dyDescent="0.3">
      <c r="A48" s="903"/>
      <c r="B48" s="911"/>
      <c r="C48" s="366"/>
      <c r="D48" s="366"/>
      <c r="E48" s="366"/>
      <c r="F48" s="366"/>
      <c r="G48" s="368"/>
      <c r="H48" s="359" t="s">
        <v>22</v>
      </c>
      <c r="I48" s="135"/>
      <c r="J48" s="107" t="s">
        <v>48</v>
      </c>
      <c r="K48" s="369"/>
      <c r="L48" s="369"/>
      <c r="M48" s="369"/>
      <c r="N48" s="369"/>
      <c r="O48" s="369"/>
      <c r="P48" s="369"/>
      <c r="Q48" s="369"/>
      <c r="R48" s="369"/>
      <c r="S48" s="369"/>
      <c r="T48" s="369"/>
      <c r="U48" s="369"/>
      <c r="V48" s="911"/>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s="903"/>
      <c r="AZ48" s="903"/>
      <c r="BA48" s="903"/>
      <c r="BB48" s="903"/>
      <c r="BC48" s="903"/>
      <c r="BD48" s="903"/>
      <c r="BE48" s="903"/>
      <c r="BF48" s="903"/>
      <c r="BG48" s="903"/>
      <c r="BH48" s="903"/>
      <c r="BI48" s="903"/>
      <c r="BJ48" s="903"/>
      <c r="BK48" s="903"/>
      <c r="BL48" s="903"/>
      <c r="BM48" s="903"/>
      <c r="BN48" s="903"/>
      <c r="BO48" s="903"/>
      <c r="BP48" s="903"/>
      <c r="BQ48" s="903"/>
      <c r="BR48" s="903"/>
      <c r="BS48" s="903"/>
      <c r="BT48" s="903"/>
      <c r="BU48" s="903"/>
      <c r="BV48" s="903"/>
      <c r="BW48" s="903"/>
      <c r="BX48" s="903"/>
      <c r="BY48" s="903"/>
      <c r="BZ48" s="903"/>
      <c r="CA48" s="903"/>
      <c r="CB48" s="904"/>
      <c r="CC48" s="904"/>
      <c r="CD48" s="904"/>
      <c r="CE48" s="904"/>
      <c r="CF48" s="904"/>
      <c r="CG48" s="904"/>
      <c r="CH48" s="904"/>
      <c r="CI48" s="904"/>
      <c r="CJ48" s="904"/>
      <c r="CK48" s="904"/>
      <c r="CL48" s="904"/>
      <c r="CM48" s="904"/>
      <c r="CN48" s="904"/>
      <c r="CO48" s="904"/>
      <c r="CP48" s="904"/>
      <c r="CQ48" s="904"/>
      <c r="CR48" s="904"/>
      <c r="CS48" s="904"/>
      <c r="CT48" s="904"/>
      <c r="CU48" s="904"/>
      <c r="CV48" s="904"/>
      <c r="CW48" s="904"/>
    </row>
    <row r="49" spans="1:101" s="908" customFormat="1" ht="23.25" customHeight="1" thickBot="1" x14ac:dyDescent="0.3">
      <c r="A49" s="903"/>
      <c r="B49" s="911"/>
      <c r="C49" s="366"/>
      <c r="D49" s="366"/>
      <c r="E49" s="366"/>
      <c r="F49" s="366"/>
      <c r="G49" s="368"/>
      <c r="H49" s="928"/>
      <c r="I49" s="135"/>
      <c r="J49" s="929"/>
      <c r="K49" s="135"/>
      <c r="L49" s="135"/>
      <c r="M49" s="369"/>
      <c r="N49" s="369"/>
      <c r="O49" s="369"/>
      <c r="P49" s="369"/>
      <c r="Q49" s="135"/>
      <c r="R49" s="135"/>
      <c r="S49" s="135"/>
      <c r="T49" s="135"/>
      <c r="U49" s="135"/>
      <c r="V49" s="911"/>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3"/>
      <c r="AY49" s="903"/>
      <c r="AZ49" s="903"/>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4"/>
      <c r="CC49" s="904"/>
      <c r="CD49" s="904"/>
      <c r="CE49" s="904"/>
      <c r="CF49" s="904"/>
      <c r="CG49" s="904"/>
      <c r="CH49" s="904"/>
      <c r="CI49" s="904"/>
      <c r="CJ49" s="904"/>
      <c r="CK49" s="904"/>
      <c r="CL49" s="904"/>
      <c r="CM49" s="904"/>
      <c r="CN49" s="904"/>
      <c r="CO49" s="904"/>
      <c r="CP49" s="904"/>
      <c r="CQ49" s="904"/>
      <c r="CR49" s="904"/>
      <c r="CS49" s="904"/>
      <c r="CT49" s="904"/>
      <c r="CU49" s="904"/>
      <c r="CV49" s="904"/>
      <c r="CW49" s="904"/>
    </row>
    <row r="50" spans="1:101" s="911" customFormat="1" x14ac:dyDescent="0.25">
      <c r="A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3"/>
      <c r="AY50" s="903"/>
      <c r="AZ50" s="903"/>
      <c r="BA50" s="903"/>
      <c r="BB50" s="903"/>
      <c r="BC50" s="903"/>
      <c r="BD50" s="903"/>
      <c r="BE50" s="903"/>
      <c r="BF50" s="903"/>
      <c r="BG50" s="903"/>
      <c r="BH50" s="903"/>
      <c r="BI50" s="903"/>
      <c r="BJ50" s="903"/>
      <c r="BK50" s="903"/>
      <c r="BL50" s="903"/>
      <c r="BM50" s="903"/>
      <c r="BN50" s="903"/>
      <c r="BO50" s="903"/>
      <c r="BP50" s="903"/>
      <c r="BQ50" s="903"/>
      <c r="BR50" s="903"/>
      <c r="BS50" s="903"/>
      <c r="BT50" s="903"/>
      <c r="BU50" s="903"/>
      <c r="BV50" s="903"/>
      <c r="BW50" s="903"/>
      <c r="BX50" s="903"/>
      <c r="BY50" s="903"/>
      <c r="BZ50" s="903"/>
      <c r="CA50" s="903"/>
      <c r="CB50" s="904"/>
      <c r="CC50" s="904"/>
      <c r="CD50" s="904"/>
      <c r="CE50" s="904"/>
      <c r="CF50" s="904"/>
      <c r="CG50" s="904"/>
      <c r="CH50" s="904"/>
      <c r="CI50" s="904"/>
      <c r="CJ50" s="904"/>
      <c r="CK50" s="904"/>
      <c r="CL50" s="904"/>
      <c r="CM50" s="904"/>
      <c r="CN50" s="904"/>
      <c r="CO50" s="904"/>
      <c r="CP50" s="904"/>
      <c r="CQ50" s="904"/>
      <c r="CR50" s="904"/>
      <c r="CS50" s="904"/>
      <c r="CT50" s="904"/>
      <c r="CU50" s="904"/>
      <c r="CV50" s="904"/>
      <c r="CW50" s="904"/>
    </row>
    <row r="51" spans="1:101" s="903" customFormat="1" x14ac:dyDescent="0.25"/>
    <row r="52" spans="1:101" s="911" customFormat="1" ht="27" x14ac:dyDescent="0.35">
      <c r="A52" s="903"/>
      <c r="B52" s="912"/>
      <c r="C52" s="1123" t="s">
        <v>227</v>
      </c>
      <c r="D52" s="1123"/>
      <c r="E52" s="1123"/>
      <c r="F52" s="1123"/>
      <c r="G52" s="1123"/>
      <c r="H52" s="1123"/>
      <c r="I52" s="1123"/>
      <c r="J52" s="1123"/>
      <c r="K52" s="1123"/>
      <c r="L52" s="1123"/>
      <c r="M52" s="1123"/>
      <c r="N52" s="1123"/>
      <c r="O52" s="1123"/>
      <c r="P52" s="1123"/>
      <c r="Q52" s="1123"/>
      <c r="R52" s="1123"/>
      <c r="S52" s="1123"/>
      <c r="T52" s="1123"/>
      <c r="U52" s="1123"/>
      <c r="V52" s="912"/>
      <c r="W52" s="903"/>
      <c r="X52" s="903"/>
      <c r="Y52" s="903"/>
      <c r="Z52" s="903"/>
      <c r="AA52" s="903"/>
      <c r="AB52" s="903"/>
      <c r="AC52" s="903"/>
      <c r="AD52" s="903"/>
      <c r="AE52" s="903"/>
      <c r="AF52" s="903"/>
      <c r="AG52" s="903"/>
      <c r="AH52" s="903"/>
      <c r="AI52" s="903"/>
      <c r="AJ52" s="903"/>
      <c r="AK52" s="903"/>
      <c r="AL52" s="903"/>
      <c r="AM52" s="903"/>
      <c r="AN52" s="903"/>
      <c r="AO52" s="903"/>
      <c r="AP52" s="903"/>
      <c r="AQ52" s="903"/>
      <c r="AR52" s="903"/>
      <c r="AS52" s="903"/>
      <c r="AT52" s="903"/>
      <c r="AU52" s="903"/>
      <c r="AV52" s="903"/>
      <c r="AW52" s="903"/>
      <c r="AX52" s="903"/>
      <c r="AY52" s="903"/>
      <c r="AZ52" s="903"/>
      <c r="BA52" s="903"/>
      <c r="BB52" s="903"/>
      <c r="BC52" s="903"/>
      <c r="BD52" s="903"/>
      <c r="BE52" s="903"/>
      <c r="BF52" s="903"/>
      <c r="BG52" s="903"/>
      <c r="BH52" s="903"/>
      <c r="BI52" s="903"/>
      <c r="BJ52" s="903"/>
      <c r="BK52" s="903"/>
      <c r="BL52" s="903"/>
      <c r="BM52" s="903"/>
      <c r="BN52" s="903"/>
      <c r="BO52" s="903"/>
      <c r="BP52" s="903"/>
      <c r="BQ52" s="903"/>
      <c r="BR52" s="903"/>
      <c r="BS52" s="903"/>
      <c r="BT52" s="903"/>
      <c r="BU52" s="903"/>
      <c r="BV52" s="903"/>
      <c r="BW52" s="903"/>
      <c r="BX52" s="903"/>
      <c r="BY52" s="903"/>
      <c r="BZ52" s="903"/>
      <c r="CA52" s="903"/>
      <c r="CB52" s="904"/>
      <c r="CC52" s="904"/>
      <c r="CD52" s="904"/>
      <c r="CE52" s="904"/>
      <c r="CF52" s="904"/>
      <c r="CG52" s="904"/>
      <c r="CH52" s="904"/>
      <c r="CI52" s="904"/>
      <c r="CJ52" s="904"/>
      <c r="CK52" s="904"/>
      <c r="CL52" s="904"/>
      <c r="CM52" s="904"/>
      <c r="CN52" s="904"/>
      <c r="CO52" s="904"/>
      <c r="CP52" s="904"/>
      <c r="CQ52" s="904"/>
      <c r="CR52" s="904"/>
      <c r="CS52" s="904"/>
      <c r="CT52" s="904"/>
      <c r="CU52" s="904"/>
      <c r="CV52" s="904"/>
      <c r="CW52" s="904"/>
    </row>
    <row r="53" spans="1:101" s="911" customFormat="1" ht="15.75" thickBot="1" x14ac:dyDescent="0.3">
      <c r="A53" s="903"/>
      <c r="B53" s="912"/>
      <c r="C53" s="912"/>
      <c r="D53" s="912"/>
      <c r="E53" s="912"/>
      <c r="F53" s="912"/>
      <c r="G53" s="912"/>
      <c r="H53" s="912"/>
      <c r="I53" s="912"/>
      <c r="J53" s="912"/>
      <c r="K53" s="912"/>
      <c r="L53" s="912"/>
      <c r="M53" s="912"/>
      <c r="N53" s="912"/>
      <c r="O53" s="912"/>
      <c r="P53" s="912"/>
      <c r="Q53" s="912"/>
      <c r="R53" s="912"/>
      <c r="S53" s="912"/>
      <c r="T53" s="912"/>
      <c r="U53" s="912"/>
      <c r="V53" s="912"/>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3"/>
      <c r="AW53" s="903"/>
      <c r="AX53" s="903"/>
      <c r="AY53" s="903"/>
      <c r="AZ53" s="903"/>
      <c r="BA53" s="903"/>
      <c r="BB53" s="903"/>
      <c r="BC53" s="903"/>
      <c r="BD53" s="903"/>
      <c r="BE53" s="903"/>
      <c r="BF53" s="903"/>
      <c r="BG53" s="903"/>
      <c r="BH53" s="903"/>
      <c r="BI53" s="903"/>
      <c r="BJ53" s="903"/>
      <c r="BK53" s="903"/>
      <c r="BL53" s="903"/>
      <c r="BM53" s="903"/>
      <c r="BN53" s="903"/>
      <c r="BO53" s="903"/>
      <c r="BP53" s="903"/>
      <c r="BQ53" s="903"/>
      <c r="BR53" s="903"/>
      <c r="BS53" s="903"/>
      <c r="BT53" s="903"/>
      <c r="BU53" s="903"/>
      <c r="BV53" s="903"/>
      <c r="BW53" s="903"/>
      <c r="BX53" s="903"/>
      <c r="BY53" s="903"/>
      <c r="BZ53" s="903"/>
      <c r="CA53" s="903"/>
      <c r="CB53" s="904"/>
      <c r="CC53" s="904"/>
      <c r="CD53" s="904"/>
      <c r="CE53" s="904"/>
      <c r="CF53" s="904"/>
      <c r="CG53" s="904"/>
      <c r="CH53" s="904"/>
      <c r="CI53" s="904"/>
      <c r="CJ53" s="904"/>
      <c r="CK53" s="904"/>
      <c r="CL53" s="904"/>
      <c r="CM53" s="904"/>
      <c r="CN53" s="904"/>
      <c r="CO53" s="904"/>
      <c r="CP53" s="904"/>
      <c r="CQ53" s="904"/>
      <c r="CR53" s="904"/>
      <c r="CS53" s="904"/>
      <c r="CT53" s="904"/>
      <c r="CU53" s="904"/>
      <c r="CV53" s="904"/>
      <c r="CW53" s="904"/>
    </row>
    <row r="54" spans="1:101" s="911" customFormat="1" ht="19.5" thickBot="1" x14ac:dyDescent="0.3">
      <c r="A54" s="903"/>
      <c r="B54" s="912"/>
      <c r="C54" s="1078" t="s">
        <v>218</v>
      </c>
      <c r="D54" s="1079"/>
      <c r="E54" s="1079"/>
      <c r="F54" s="1079"/>
      <c r="G54" s="1080"/>
      <c r="H54" s="1094" t="s">
        <v>47</v>
      </c>
      <c r="I54" s="1095"/>
      <c r="J54" s="1095"/>
      <c r="K54" s="1095"/>
      <c r="L54" s="1096"/>
      <c r="M54" s="1097" t="s">
        <v>58</v>
      </c>
      <c r="N54" s="1098"/>
      <c r="O54" s="1098"/>
      <c r="P54" s="1098"/>
      <c r="Q54" s="1098"/>
      <c r="R54" s="1099"/>
      <c r="S54" s="1113" t="s">
        <v>5</v>
      </c>
      <c r="T54" s="1114"/>
      <c r="U54" s="1115"/>
      <c r="V54" s="912"/>
      <c r="W54" s="903"/>
      <c r="X54" s="903"/>
      <c r="Y54" s="903"/>
      <c r="Z54" s="903"/>
      <c r="AA54" s="903"/>
      <c r="AB54" s="903"/>
      <c r="AC54" s="903"/>
      <c r="AD54" s="903"/>
      <c r="AE54" s="903"/>
      <c r="AF54" s="903"/>
      <c r="AG54" s="903"/>
      <c r="AH54" s="903"/>
      <c r="AI54" s="903"/>
      <c r="AJ54" s="903"/>
      <c r="AK54" s="903"/>
      <c r="AL54" s="903"/>
      <c r="AM54" s="903"/>
      <c r="AN54" s="903"/>
      <c r="AO54" s="903"/>
      <c r="AP54" s="903"/>
      <c r="AQ54" s="903"/>
      <c r="AR54" s="903"/>
      <c r="AS54" s="903"/>
      <c r="AT54" s="903"/>
      <c r="AU54" s="903"/>
      <c r="AV54" s="903"/>
      <c r="AW54" s="903"/>
      <c r="AX54" s="903"/>
      <c r="AY54" s="903"/>
      <c r="AZ54" s="903"/>
      <c r="BA54" s="903"/>
      <c r="BB54" s="903"/>
      <c r="BC54" s="903"/>
      <c r="BD54" s="903"/>
      <c r="BE54" s="903"/>
      <c r="BF54" s="903"/>
      <c r="BG54" s="903"/>
      <c r="BH54" s="903"/>
      <c r="BI54" s="903"/>
      <c r="BJ54" s="903"/>
      <c r="BK54" s="903"/>
      <c r="BL54" s="903"/>
      <c r="BM54" s="903"/>
      <c r="BN54" s="903"/>
      <c r="BO54" s="903"/>
      <c r="BP54" s="903"/>
      <c r="BQ54" s="903"/>
      <c r="BR54" s="903"/>
      <c r="BS54" s="903"/>
      <c r="BT54" s="903"/>
      <c r="BU54" s="903"/>
      <c r="BV54" s="903"/>
      <c r="BW54" s="903"/>
      <c r="BX54" s="903"/>
      <c r="BY54" s="903"/>
      <c r="BZ54" s="903"/>
      <c r="CA54" s="903"/>
      <c r="CB54" s="904"/>
      <c r="CC54" s="904"/>
      <c r="CD54" s="904"/>
      <c r="CE54" s="904"/>
      <c r="CF54" s="904"/>
      <c r="CG54" s="904"/>
      <c r="CH54" s="904"/>
      <c r="CI54" s="904"/>
      <c r="CJ54" s="904"/>
      <c r="CK54" s="904"/>
      <c r="CL54" s="904"/>
      <c r="CM54" s="904"/>
      <c r="CN54" s="904"/>
      <c r="CO54" s="904"/>
      <c r="CP54" s="904"/>
      <c r="CQ54" s="904"/>
      <c r="CR54" s="904"/>
      <c r="CS54" s="904"/>
      <c r="CT54" s="904"/>
      <c r="CU54" s="904"/>
      <c r="CV54" s="904"/>
      <c r="CW54" s="904"/>
    </row>
    <row r="55" spans="1:101" s="911" customFormat="1" ht="57" thickBot="1" x14ac:dyDescent="0.3">
      <c r="A55" s="903"/>
      <c r="B55" s="912"/>
      <c r="C55" s="317" t="s">
        <v>219</v>
      </c>
      <c r="D55" s="355" t="s">
        <v>220</v>
      </c>
      <c r="E55" s="320" t="s">
        <v>221</v>
      </c>
      <c r="F55" s="320" t="s">
        <v>222</v>
      </c>
      <c r="G55" s="312" t="s">
        <v>223</v>
      </c>
      <c r="H55" s="57" t="s">
        <v>44</v>
      </c>
      <c r="I55" s="58" t="s">
        <v>45</v>
      </c>
      <c r="J55" s="58" t="s">
        <v>1</v>
      </c>
      <c r="K55" s="58" t="s">
        <v>0</v>
      </c>
      <c r="L55" s="59" t="s">
        <v>56</v>
      </c>
      <c r="M55" s="60" t="s">
        <v>2</v>
      </c>
      <c r="N55" s="61" t="s">
        <v>3</v>
      </c>
      <c r="O55" s="61" t="s">
        <v>146</v>
      </c>
      <c r="P55" s="909" t="s">
        <v>147</v>
      </c>
      <c r="Q55" s="61" t="s">
        <v>148</v>
      </c>
      <c r="R55" s="62" t="s">
        <v>4</v>
      </c>
      <c r="S55" s="63" t="s">
        <v>6</v>
      </c>
      <c r="T55" s="64" t="s">
        <v>59</v>
      </c>
      <c r="U55" s="65" t="s">
        <v>69</v>
      </c>
      <c r="V55" s="912"/>
      <c r="W55" s="903"/>
      <c r="X55" s="903"/>
      <c r="Y55" s="903"/>
      <c r="Z55" s="903"/>
      <c r="AA55" s="903"/>
      <c r="AB55" s="903"/>
      <c r="AC55" s="903"/>
      <c r="AD55" s="903"/>
      <c r="AE55" s="903"/>
      <c r="AF55" s="903"/>
      <c r="AG55" s="903"/>
      <c r="AH55" s="903"/>
      <c r="AI55" s="903"/>
      <c r="AJ55" s="903"/>
      <c r="AK55" s="903"/>
      <c r="AL55" s="903"/>
      <c r="AM55" s="903"/>
      <c r="AN55" s="903"/>
      <c r="AO55" s="903"/>
      <c r="AP55" s="903"/>
      <c r="AQ55" s="903"/>
      <c r="AR55" s="903"/>
      <c r="AS55" s="903"/>
      <c r="AT55" s="903"/>
      <c r="AU55" s="903"/>
      <c r="AV55" s="903"/>
      <c r="AW55" s="903"/>
      <c r="AX55" s="903"/>
      <c r="AY55" s="903"/>
      <c r="AZ55" s="903"/>
      <c r="BA55" s="903"/>
      <c r="BB55" s="903"/>
      <c r="BC55" s="903"/>
      <c r="BD55" s="903"/>
      <c r="BE55" s="903"/>
      <c r="BF55" s="903"/>
      <c r="BG55" s="903"/>
      <c r="BH55" s="903"/>
      <c r="BI55" s="903"/>
      <c r="BJ55" s="903"/>
      <c r="BK55" s="903"/>
      <c r="BL55" s="903"/>
      <c r="BM55" s="903"/>
      <c r="BN55" s="903"/>
      <c r="BO55" s="903"/>
      <c r="BP55" s="903"/>
      <c r="BQ55" s="903"/>
      <c r="BR55" s="903"/>
      <c r="BS55" s="903"/>
      <c r="BT55" s="903"/>
      <c r="BU55" s="903"/>
      <c r="BV55" s="903"/>
      <c r="BW55" s="903"/>
      <c r="BX55" s="903"/>
      <c r="BY55" s="903"/>
      <c r="BZ55" s="903"/>
      <c r="CA55" s="903"/>
      <c r="CB55" s="904"/>
      <c r="CC55" s="904"/>
      <c r="CD55" s="904"/>
      <c r="CE55" s="904"/>
      <c r="CF55" s="904"/>
      <c r="CG55" s="904"/>
      <c r="CH55" s="904"/>
      <c r="CI55" s="904"/>
      <c r="CJ55" s="904"/>
      <c r="CK55" s="904"/>
      <c r="CL55" s="904"/>
      <c r="CM55" s="904"/>
      <c r="CN55" s="904"/>
      <c r="CO55" s="904"/>
      <c r="CP55" s="904"/>
      <c r="CQ55" s="904"/>
      <c r="CR55" s="904"/>
      <c r="CS55" s="904"/>
      <c r="CT55" s="904"/>
      <c r="CU55" s="904"/>
      <c r="CV55" s="904"/>
      <c r="CW55" s="904"/>
    </row>
    <row r="56" spans="1:101" s="911" customFormat="1" ht="23.25" thickBot="1" x14ac:dyDescent="0.3">
      <c r="A56" s="903"/>
      <c r="B56" s="912"/>
      <c r="C56" s="914"/>
      <c r="D56" s="915"/>
      <c r="E56" s="915"/>
      <c r="F56" s="916"/>
      <c r="G56" s="917"/>
      <c r="H56" s="66">
        <f>SUM(H59,H61,H63,H65)</f>
        <v>0</v>
      </c>
      <c r="I56" s="66">
        <f>SUM(I59,I61,I63)</f>
        <v>0</v>
      </c>
      <c r="J56" s="66">
        <f>SUM(J59,J61,J63,J65)</f>
        <v>0</v>
      </c>
      <c r="K56" s="66">
        <f>SUM(K59,K61,K63)</f>
        <v>0</v>
      </c>
      <c r="L56" s="66">
        <f>SUM(L59,L61,L63)</f>
        <v>0</v>
      </c>
      <c r="M56" s="931"/>
      <c r="N56" s="932"/>
      <c r="O56" s="932"/>
      <c r="P56" s="932"/>
      <c r="Q56" s="932"/>
      <c r="R56" s="69">
        <f>SUM(R59,R61)</f>
        <v>0</v>
      </c>
      <c r="S56" s="933"/>
      <c r="T56" s="934"/>
      <c r="U56" s="72">
        <f>SUM(U59,U61)</f>
        <v>0</v>
      </c>
      <c r="V56" s="912"/>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3"/>
      <c r="AY56" s="903"/>
      <c r="AZ56" s="903"/>
      <c r="BA56" s="903"/>
      <c r="BB56" s="903"/>
      <c r="BC56" s="903"/>
      <c r="BD56" s="903"/>
      <c r="BE56" s="903"/>
      <c r="BF56" s="903"/>
      <c r="BG56" s="903"/>
      <c r="BH56" s="903"/>
      <c r="BI56" s="903"/>
      <c r="BJ56" s="903"/>
      <c r="BK56" s="903"/>
      <c r="BL56" s="903"/>
      <c r="BM56" s="903"/>
      <c r="BN56" s="903"/>
      <c r="BO56" s="903"/>
      <c r="BP56" s="903"/>
      <c r="BQ56" s="903"/>
      <c r="BR56" s="903"/>
      <c r="BS56" s="903"/>
      <c r="BT56" s="903"/>
      <c r="BU56" s="903"/>
      <c r="BV56" s="903"/>
      <c r="BW56" s="903"/>
      <c r="BX56" s="903"/>
      <c r="BY56" s="903"/>
      <c r="BZ56" s="903"/>
      <c r="CA56" s="903"/>
      <c r="CB56" s="904"/>
      <c r="CC56" s="904"/>
      <c r="CD56" s="904"/>
      <c r="CE56" s="904"/>
      <c r="CF56" s="904"/>
      <c r="CG56" s="904"/>
      <c r="CH56" s="904"/>
      <c r="CI56" s="904"/>
      <c r="CJ56" s="904"/>
      <c r="CK56" s="904"/>
      <c r="CL56" s="904"/>
      <c r="CM56" s="904"/>
      <c r="CN56" s="904"/>
      <c r="CO56" s="904"/>
      <c r="CP56" s="904"/>
      <c r="CQ56" s="904"/>
      <c r="CR56" s="904"/>
      <c r="CS56" s="904"/>
      <c r="CT56" s="904"/>
      <c r="CU56" s="904"/>
      <c r="CV56" s="904"/>
      <c r="CW56" s="904"/>
    </row>
    <row r="57" spans="1:101" s="911" customFormat="1" ht="12" customHeight="1" thickBot="1" x14ac:dyDescent="0.3">
      <c r="A57" s="903"/>
      <c r="B57" s="912"/>
      <c r="C57" s="372"/>
      <c r="D57" s="372"/>
      <c r="E57" s="372"/>
      <c r="F57" s="372"/>
      <c r="G57" s="373"/>
      <c r="H57" s="308"/>
      <c r="I57" s="74"/>
      <c r="J57" s="74"/>
      <c r="K57" s="74"/>
      <c r="L57" s="75"/>
      <c r="M57" s="376"/>
      <c r="N57" s="376"/>
      <c r="O57" s="376"/>
      <c r="P57" s="376"/>
      <c r="Q57" s="376"/>
      <c r="R57" s="77"/>
      <c r="S57" s="376"/>
      <c r="T57" s="376"/>
      <c r="U57" s="79"/>
      <c r="V57" s="912"/>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3"/>
      <c r="AY57" s="903"/>
      <c r="AZ57" s="903"/>
      <c r="BA57" s="903"/>
      <c r="BB57" s="903"/>
      <c r="BC57" s="903"/>
      <c r="BD57" s="903"/>
      <c r="BE57" s="903"/>
      <c r="BF57" s="903"/>
      <c r="BG57" s="903"/>
      <c r="BH57" s="903"/>
      <c r="BI57" s="903"/>
      <c r="BJ57" s="903"/>
      <c r="BK57" s="903"/>
      <c r="BL57" s="903"/>
      <c r="BM57" s="903"/>
      <c r="BN57" s="903"/>
      <c r="BO57" s="903"/>
      <c r="BP57" s="903"/>
      <c r="BQ57" s="903"/>
      <c r="BR57" s="903"/>
      <c r="BS57" s="903"/>
      <c r="BT57" s="903"/>
      <c r="BU57" s="903"/>
      <c r="BV57" s="903"/>
      <c r="BW57" s="903"/>
      <c r="BX57" s="903"/>
      <c r="BY57" s="903"/>
      <c r="BZ57" s="903"/>
      <c r="CA57" s="903"/>
      <c r="CB57" s="904"/>
      <c r="CC57" s="904"/>
      <c r="CD57" s="904"/>
      <c r="CE57" s="904"/>
      <c r="CF57" s="904"/>
      <c r="CG57" s="904"/>
      <c r="CH57" s="904"/>
      <c r="CI57" s="904"/>
      <c r="CJ57" s="904"/>
      <c r="CK57" s="904"/>
      <c r="CL57" s="904"/>
      <c r="CM57" s="904"/>
      <c r="CN57" s="904"/>
      <c r="CO57" s="904"/>
      <c r="CP57" s="904"/>
      <c r="CQ57" s="904"/>
      <c r="CR57" s="904"/>
      <c r="CS57" s="904"/>
      <c r="CT57" s="904"/>
      <c r="CU57" s="904"/>
      <c r="CV57" s="904"/>
      <c r="CW57" s="904"/>
    </row>
    <row r="58" spans="1:101" s="911" customFormat="1" ht="28.5" customHeight="1" thickBot="1" x14ac:dyDescent="0.3">
      <c r="A58" s="903"/>
      <c r="B58" s="912"/>
      <c r="C58" s="372"/>
      <c r="D58" s="372"/>
      <c r="E58" s="372"/>
      <c r="F58" s="372"/>
      <c r="G58" s="374"/>
      <c r="H58" s="80" t="s">
        <v>21</v>
      </c>
      <c r="I58" s="81" t="s">
        <v>46</v>
      </c>
      <c r="J58" s="82" t="s">
        <v>50</v>
      </c>
      <c r="K58" s="82" t="s">
        <v>53</v>
      </c>
      <c r="L58" s="83" t="s">
        <v>55</v>
      </c>
      <c r="M58" s="375"/>
      <c r="N58" s="375"/>
      <c r="O58" s="375"/>
      <c r="P58" s="375"/>
      <c r="Q58" s="377"/>
      <c r="R58" s="85" t="s">
        <v>42</v>
      </c>
      <c r="S58" s="375"/>
      <c r="T58" s="377"/>
      <c r="U58" s="88" t="s">
        <v>40</v>
      </c>
      <c r="V58" s="912"/>
      <c r="W58" s="903"/>
      <c r="X58" s="903"/>
      <c r="Y58" s="903"/>
      <c r="Z58" s="903"/>
      <c r="AA58" s="903"/>
      <c r="AB58" s="903"/>
      <c r="AC58" s="903"/>
      <c r="AD58" s="903"/>
      <c r="AE58" s="903"/>
      <c r="AF58" s="903"/>
      <c r="AG58" s="903"/>
      <c r="AH58" s="903"/>
      <c r="AI58" s="903"/>
      <c r="AJ58" s="903"/>
      <c r="AK58" s="903"/>
      <c r="AL58" s="903"/>
      <c r="AM58" s="903"/>
      <c r="AN58" s="903"/>
      <c r="AO58" s="903"/>
      <c r="AP58" s="903"/>
      <c r="AQ58" s="903"/>
      <c r="AR58" s="903"/>
      <c r="AS58" s="903"/>
      <c r="AT58" s="903"/>
      <c r="AU58" s="903"/>
      <c r="AV58" s="903"/>
      <c r="AW58" s="903"/>
      <c r="AX58" s="903"/>
      <c r="AY58" s="903"/>
      <c r="AZ58" s="903"/>
      <c r="BA58" s="903"/>
      <c r="BB58" s="903"/>
      <c r="BC58" s="903"/>
      <c r="BD58" s="903"/>
      <c r="BE58" s="903"/>
      <c r="BF58" s="903"/>
      <c r="BG58" s="903"/>
      <c r="BH58" s="903"/>
      <c r="BI58" s="903"/>
      <c r="BJ58" s="903"/>
      <c r="BK58" s="903"/>
      <c r="BL58" s="903"/>
      <c r="BM58" s="903"/>
      <c r="BN58" s="903"/>
      <c r="BO58" s="903"/>
      <c r="BP58" s="903"/>
      <c r="BQ58" s="903"/>
      <c r="BR58" s="903"/>
      <c r="BS58" s="903"/>
      <c r="BT58" s="903"/>
      <c r="BU58" s="903"/>
      <c r="BV58" s="903"/>
      <c r="BW58" s="903"/>
      <c r="BX58" s="903"/>
      <c r="BY58" s="903"/>
      <c r="BZ58" s="903"/>
      <c r="CA58" s="903"/>
      <c r="CB58" s="904"/>
      <c r="CC58" s="904"/>
      <c r="CD58" s="904"/>
      <c r="CE58" s="904"/>
      <c r="CF58" s="904"/>
      <c r="CG58" s="904"/>
      <c r="CH58" s="904"/>
      <c r="CI58" s="904"/>
      <c r="CJ58" s="904"/>
      <c r="CK58" s="904"/>
      <c r="CL58" s="904"/>
      <c r="CM58" s="904"/>
      <c r="CN58" s="904"/>
      <c r="CO58" s="904"/>
      <c r="CP58" s="904"/>
      <c r="CQ58" s="904"/>
      <c r="CR58" s="904"/>
      <c r="CS58" s="904"/>
      <c r="CT58" s="904"/>
      <c r="CU58" s="904"/>
      <c r="CV58" s="904"/>
      <c r="CW58" s="904"/>
    </row>
    <row r="59" spans="1:101" s="911" customFormat="1" ht="23.25" customHeight="1" thickBot="1" x14ac:dyDescent="0.3">
      <c r="A59" s="903"/>
      <c r="B59" s="912"/>
      <c r="C59" s="372"/>
      <c r="D59" s="372"/>
      <c r="E59" s="372"/>
      <c r="F59" s="372"/>
      <c r="G59" s="374"/>
      <c r="H59" s="918"/>
      <c r="I59" s="919"/>
      <c r="J59" s="919"/>
      <c r="K59" s="919"/>
      <c r="L59" s="920"/>
      <c r="M59" s="375"/>
      <c r="N59" s="375"/>
      <c r="O59" s="375"/>
      <c r="P59" s="375"/>
      <c r="Q59" s="377"/>
      <c r="R59" s="930"/>
      <c r="S59" s="375"/>
      <c r="T59" s="377"/>
      <c r="U59" s="930"/>
      <c r="V59" s="912"/>
      <c r="W59" s="903"/>
      <c r="X59" s="903"/>
      <c r="Y59" s="903"/>
      <c r="Z59" s="903"/>
      <c r="AA59" s="903"/>
      <c r="AB59" s="903"/>
      <c r="AC59" s="903"/>
      <c r="AD59" s="903"/>
      <c r="AE59" s="903"/>
      <c r="AF59" s="903"/>
      <c r="AG59" s="903"/>
      <c r="AH59" s="903"/>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3"/>
      <c r="BT59" s="903"/>
      <c r="BU59" s="903"/>
      <c r="BV59" s="903"/>
      <c r="BW59" s="903"/>
      <c r="BX59" s="903"/>
      <c r="BY59" s="903"/>
      <c r="BZ59" s="903"/>
      <c r="CA59" s="903"/>
      <c r="CB59" s="904"/>
      <c r="CC59" s="904"/>
      <c r="CD59" s="904"/>
      <c r="CE59" s="904"/>
      <c r="CF59" s="904"/>
      <c r="CG59" s="904"/>
      <c r="CH59" s="904"/>
      <c r="CI59" s="904"/>
      <c r="CJ59" s="904"/>
      <c r="CK59" s="904"/>
      <c r="CL59" s="904"/>
      <c r="CM59" s="904"/>
      <c r="CN59" s="904"/>
      <c r="CO59" s="904"/>
      <c r="CP59" s="904"/>
      <c r="CQ59" s="904"/>
      <c r="CR59" s="904"/>
      <c r="CS59" s="904"/>
      <c r="CT59" s="904"/>
      <c r="CU59" s="904"/>
      <c r="CV59" s="904"/>
      <c r="CW59" s="904"/>
    </row>
    <row r="60" spans="1:101" s="911" customFormat="1" ht="28.5" customHeight="1" thickBot="1" x14ac:dyDescent="0.3">
      <c r="A60" s="903"/>
      <c r="B60" s="912"/>
      <c r="C60" s="372"/>
      <c r="D60" s="372"/>
      <c r="E60" s="372"/>
      <c r="F60" s="372"/>
      <c r="G60" s="374"/>
      <c r="H60" s="310" t="s">
        <v>20</v>
      </c>
      <c r="I60" s="93" t="s">
        <v>143</v>
      </c>
      <c r="J60" s="93" t="s">
        <v>49</v>
      </c>
      <c r="K60" s="94" t="s">
        <v>54</v>
      </c>
      <c r="L60" s="95" t="s">
        <v>217</v>
      </c>
      <c r="M60" s="375"/>
      <c r="N60" s="1121"/>
      <c r="O60" s="375"/>
      <c r="P60" s="375"/>
      <c r="Q60" s="377"/>
      <c r="R60" s="85" t="s">
        <v>43</v>
      </c>
      <c r="S60" s="375"/>
      <c r="T60" s="377"/>
      <c r="U60" s="88" t="s">
        <v>41</v>
      </c>
      <c r="V60" s="912"/>
      <c r="W60" s="903"/>
      <c r="X60" s="903"/>
      <c r="Y60" s="903"/>
      <c r="Z60" s="903"/>
      <c r="AA60" s="903"/>
      <c r="AB60" s="903"/>
      <c r="AC60" s="903"/>
      <c r="AD60" s="903"/>
      <c r="AE60" s="903"/>
      <c r="AF60" s="903"/>
      <c r="AG60" s="903"/>
      <c r="AH60" s="903"/>
      <c r="AI60" s="903"/>
      <c r="AJ60" s="903"/>
      <c r="AK60" s="903"/>
      <c r="AL60" s="903"/>
      <c r="AM60" s="903"/>
      <c r="AN60" s="903"/>
      <c r="AO60" s="903"/>
      <c r="AP60" s="903"/>
      <c r="AQ60" s="903"/>
      <c r="AR60" s="903"/>
      <c r="AS60" s="903"/>
      <c r="AT60" s="903"/>
      <c r="AU60" s="903"/>
      <c r="AV60" s="903"/>
      <c r="AW60" s="903"/>
      <c r="AX60" s="903"/>
      <c r="AY60" s="903"/>
      <c r="AZ60" s="903"/>
      <c r="BA60" s="903"/>
      <c r="BB60" s="903"/>
      <c r="BC60" s="903"/>
      <c r="BD60" s="903"/>
      <c r="BE60" s="903"/>
      <c r="BF60" s="903"/>
      <c r="BG60" s="903"/>
      <c r="BH60" s="903"/>
      <c r="BI60" s="903"/>
      <c r="BJ60" s="903"/>
      <c r="BK60" s="903"/>
      <c r="BL60" s="903"/>
      <c r="BM60" s="903"/>
      <c r="BN60" s="903"/>
      <c r="BO60" s="903"/>
      <c r="BP60" s="903"/>
      <c r="BQ60" s="903"/>
      <c r="BR60" s="903"/>
      <c r="BS60" s="903"/>
      <c r="BT60" s="903"/>
      <c r="BU60" s="903"/>
      <c r="BV60" s="903"/>
      <c r="BW60" s="903"/>
      <c r="BX60" s="903"/>
      <c r="BY60" s="903"/>
      <c r="BZ60" s="903"/>
      <c r="CA60" s="903"/>
      <c r="CB60" s="904"/>
      <c r="CC60" s="904"/>
      <c r="CD60" s="904"/>
      <c r="CE60" s="904"/>
      <c r="CF60" s="904"/>
      <c r="CG60" s="904"/>
      <c r="CH60" s="904"/>
      <c r="CI60" s="904"/>
      <c r="CJ60" s="904"/>
      <c r="CK60" s="904"/>
      <c r="CL60" s="904"/>
      <c r="CM60" s="904"/>
      <c r="CN60" s="904"/>
      <c r="CO60" s="904"/>
      <c r="CP60" s="904"/>
      <c r="CQ60" s="904"/>
      <c r="CR60" s="904"/>
      <c r="CS60" s="904"/>
      <c r="CT60" s="904"/>
      <c r="CU60" s="904"/>
      <c r="CV60" s="904"/>
      <c r="CW60" s="904"/>
    </row>
    <row r="61" spans="1:101" s="908" customFormat="1" ht="23.25" customHeight="1" thickBot="1" x14ac:dyDescent="0.3">
      <c r="A61" s="903"/>
      <c r="B61" s="912"/>
      <c r="C61" s="372"/>
      <c r="D61" s="372"/>
      <c r="E61" s="372"/>
      <c r="F61" s="372"/>
      <c r="G61" s="374"/>
      <c r="H61" s="921"/>
      <c r="I61" s="922"/>
      <c r="J61" s="923"/>
      <c r="K61" s="923"/>
      <c r="L61" s="924"/>
      <c r="M61" s="378"/>
      <c r="N61" s="1121"/>
      <c r="O61" s="378"/>
      <c r="P61" s="378"/>
      <c r="Q61" s="378"/>
      <c r="R61" s="930"/>
      <c r="S61" s="378"/>
      <c r="T61" s="378"/>
      <c r="U61" s="930"/>
      <c r="V61" s="912"/>
      <c r="W61" s="903"/>
      <c r="X61" s="903"/>
      <c r="Y61" s="903"/>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c r="BL61" s="903"/>
      <c r="BM61" s="903"/>
      <c r="BN61" s="903"/>
      <c r="BO61" s="903"/>
      <c r="BP61" s="903"/>
      <c r="BQ61" s="903"/>
      <c r="BR61" s="903"/>
      <c r="BS61" s="903"/>
      <c r="BT61" s="903"/>
      <c r="BU61" s="903"/>
      <c r="BV61" s="903"/>
      <c r="BW61" s="903"/>
      <c r="BX61" s="903"/>
      <c r="BY61" s="903"/>
      <c r="BZ61" s="903"/>
      <c r="CA61" s="903"/>
      <c r="CB61" s="904"/>
      <c r="CC61" s="904"/>
      <c r="CD61" s="904"/>
      <c r="CE61" s="904"/>
      <c r="CF61" s="904"/>
      <c r="CG61" s="904"/>
      <c r="CH61" s="904"/>
      <c r="CI61" s="904"/>
      <c r="CJ61" s="904"/>
      <c r="CK61" s="904"/>
      <c r="CL61" s="904"/>
      <c r="CM61" s="904"/>
      <c r="CN61" s="904"/>
      <c r="CO61" s="904"/>
      <c r="CP61" s="904"/>
      <c r="CQ61" s="904"/>
      <c r="CR61" s="904"/>
      <c r="CS61" s="904"/>
      <c r="CT61" s="904"/>
      <c r="CU61" s="904"/>
      <c r="CV61" s="904"/>
      <c r="CW61" s="904"/>
    </row>
    <row r="62" spans="1:101" s="908" customFormat="1" ht="28.5" customHeight="1" thickBot="1" x14ac:dyDescent="0.3">
      <c r="A62" s="903"/>
      <c r="B62" s="912"/>
      <c r="C62" s="372"/>
      <c r="D62" s="372"/>
      <c r="E62" s="372"/>
      <c r="F62" s="372"/>
      <c r="G62" s="374"/>
      <c r="H62" s="311" t="s">
        <v>142</v>
      </c>
      <c r="I62" s="93" t="s">
        <v>145</v>
      </c>
      <c r="J62" s="93" t="s">
        <v>51</v>
      </c>
      <c r="K62" s="103" t="s">
        <v>52</v>
      </c>
      <c r="L62" s="95" t="s">
        <v>57</v>
      </c>
      <c r="M62" s="1121"/>
      <c r="N62" s="1121"/>
      <c r="O62" s="1121"/>
      <c r="P62" s="1121"/>
      <c r="Q62" s="1121"/>
      <c r="R62" s="1121"/>
      <c r="S62" s="1122"/>
      <c r="T62" s="1122"/>
      <c r="U62" s="1122"/>
      <c r="V62" s="912"/>
      <c r="W62" s="903"/>
      <c r="X62" s="903"/>
      <c r="Y62" s="903"/>
      <c r="Z62" s="903"/>
      <c r="AA62" s="903"/>
      <c r="AB62" s="903"/>
      <c r="AC62" s="903"/>
      <c r="AD62" s="903"/>
      <c r="AE62" s="903"/>
      <c r="AF62" s="903"/>
      <c r="AG62" s="903"/>
      <c r="AH62" s="903"/>
      <c r="AI62" s="903"/>
      <c r="AJ62" s="903"/>
      <c r="AK62" s="903"/>
      <c r="AL62" s="903"/>
      <c r="AM62" s="903"/>
      <c r="AN62" s="903"/>
      <c r="AO62" s="903"/>
      <c r="AP62" s="903"/>
      <c r="AQ62" s="903"/>
      <c r="AR62" s="903"/>
      <c r="AS62" s="903"/>
      <c r="AT62" s="903"/>
      <c r="AU62" s="903"/>
      <c r="AV62" s="903"/>
      <c r="AW62" s="903"/>
      <c r="AX62" s="903"/>
      <c r="AY62" s="903"/>
      <c r="AZ62" s="903"/>
      <c r="BA62" s="903"/>
      <c r="BB62" s="903"/>
      <c r="BC62" s="903"/>
      <c r="BD62" s="903"/>
      <c r="BE62" s="903"/>
      <c r="BF62" s="903"/>
      <c r="BG62" s="903"/>
      <c r="BH62" s="903"/>
      <c r="BI62" s="903"/>
      <c r="BJ62" s="903"/>
      <c r="BK62" s="903"/>
      <c r="BL62" s="903"/>
      <c r="BM62" s="903"/>
      <c r="BN62" s="903"/>
      <c r="BO62" s="903"/>
      <c r="BP62" s="903"/>
      <c r="BQ62" s="903"/>
      <c r="BR62" s="903"/>
      <c r="BS62" s="903"/>
      <c r="BT62" s="903"/>
      <c r="BU62" s="903"/>
      <c r="BV62" s="903"/>
      <c r="BW62" s="903"/>
      <c r="BX62" s="903"/>
      <c r="BY62" s="903"/>
      <c r="BZ62" s="903"/>
      <c r="CA62" s="903"/>
      <c r="CB62" s="904"/>
      <c r="CC62" s="904"/>
      <c r="CD62" s="904"/>
      <c r="CE62" s="904"/>
      <c r="CF62" s="904"/>
      <c r="CG62" s="904"/>
      <c r="CH62" s="904"/>
      <c r="CI62" s="904"/>
      <c r="CJ62" s="904"/>
      <c r="CK62" s="904"/>
      <c r="CL62" s="904"/>
      <c r="CM62" s="904"/>
      <c r="CN62" s="904"/>
      <c r="CO62" s="904"/>
      <c r="CP62" s="904"/>
      <c r="CQ62" s="904"/>
      <c r="CR62" s="904"/>
      <c r="CS62" s="904"/>
      <c r="CT62" s="904"/>
      <c r="CU62" s="904"/>
      <c r="CV62" s="904"/>
      <c r="CW62" s="904"/>
    </row>
    <row r="63" spans="1:101" s="908" customFormat="1" ht="23.25" customHeight="1" thickBot="1" x14ac:dyDescent="0.3">
      <c r="A63" s="903"/>
      <c r="B63" s="912"/>
      <c r="C63" s="372"/>
      <c r="D63" s="372"/>
      <c r="E63" s="372"/>
      <c r="F63" s="372"/>
      <c r="G63" s="374"/>
      <c r="H63" s="925"/>
      <c r="I63" s="919"/>
      <c r="J63" s="923"/>
      <c r="K63" s="926"/>
      <c r="L63" s="927"/>
      <c r="M63" s="1121"/>
      <c r="N63" s="1121"/>
      <c r="O63" s="1121"/>
      <c r="P63" s="1121"/>
      <c r="Q63" s="1121"/>
      <c r="R63" s="1121"/>
      <c r="S63" s="1122"/>
      <c r="T63" s="1122"/>
      <c r="U63" s="1122"/>
      <c r="V63" s="912"/>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3"/>
      <c r="AY63" s="903"/>
      <c r="AZ63" s="903"/>
      <c r="BA63" s="903"/>
      <c r="BB63" s="903"/>
      <c r="BC63" s="903"/>
      <c r="BD63" s="903"/>
      <c r="BE63" s="903"/>
      <c r="BF63" s="903"/>
      <c r="BG63" s="903"/>
      <c r="BH63" s="903"/>
      <c r="BI63" s="903"/>
      <c r="BJ63" s="903"/>
      <c r="BK63" s="903"/>
      <c r="BL63" s="903"/>
      <c r="BM63" s="903"/>
      <c r="BN63" s="903"/>
      <c r="BO63" s="903"/>
      <c r="BP63" s="903"/>
      <c r="BQ63" s="903"/>
      <c r="BR63" s="903"/>
      <c r="BS63" s="903"/>
      <c r="BT63" s="903"/>
      <c r="BU63" s="903"/>
      <c r="BV63" s="903"/>
      <c r="BW63" s="903"/>
      <c r="BX63" s="903"/>
      <c r="BY63" s="903"/>
      <c r="BZ63" s="903"/>
      <c r="CA63" s="903"/>
      <c r="CB63" s="904"/>
      <c r="CC63" s="904"/>
      <c r="CD63" s="904"/>
      <c r="CE63" s="904"/>
      <c r="CF63" s="904"/>
      <c r="CG63" s="904"/>
      <c r="CH63" s="904"/>
      <c r="CI63" s="904"/>
      <c r="CJ63" s="904"/>
      <c r="CK63" s="904"/>
      <c r="CL63" s="904"/>
      <c r="CM63" s="904"/>
      <c r="CN63" s="904"/>
      <c r="CO63" s="904"/>
      <c r="CP63" s="904"/>
      <c r="CQ63" s="904"/>
      <c r="CR63" s="904"/>
      <c r="CS63" s="904"/>
      <c r="CT63" s="904"/>
      <c r="CU63" s="904"/>
      <c r="CV63" s="904"/>
      <c r="CW63" s="904"/>
    </row>
    <row r="64" spans="1:101" s="908" customFormat="1" ht="28.5" customHeight="1" thickBot="1" x14ac:dyDescent="0.3">
      <c r="A64" s="903"/>
      <c r="B64" s="912"/>
      <c r="C64" s="372"/>
      <c r="D64" s="372"/>
      <c r="E64" s="372"/>
      <c r="F64" s="372"/>
      <c r="G64" s="374"/>
      <c r="H64" s="359" t="s">
        <v>22</v>
      </c>
      <c r="I64" s="375"/>
      <c r="J64" s="107" t="s">
        <v>48</v>
      </c>
      <c r="K64" s="376"/>
      <c r="L64" s="376"/>
      <c r="M64" s="376"/>
      <c r="N64" s="376"/>
      <c r="O64" s="376"/>
      <c r="P64" s="376"/>
      <c r="Q64" s="376"/>
      <c r="R64" s="376"/>
      <c r="S64" s="376"/>
      <c r="T64" s="376"/>
      <c r="U64" s="376"/>
      <c r="V64" s="912"/>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3"/>
      <c r="BD64" s="903"/>
      <c r="BE64" s="903"/>
      <c r="BF64" s="903"/>
      <c r="BG64" s="903"/>
      <c r="BH64" s="903"/>
      <c r="BI64" s="903"/>
      <c r="BJ64" s="903"/>
      <c r="BK64" s="903"/>
      <c r="BL64" s="903"/>
      <c r="BM64" s="903"/>
      <c r="BN64" s="903"/>
      <c r="BO64" s="903"/>
      <c r="BP64" s="903"/>
      <c r="BQ64" s="903"/>
      <c r="BR64" s="903"/>
      <c r="BS64" s="903"/>
      <c r="BT64" s="903"/>
      <c r="BU64" s="903"/>
      <c r="BV64" s="903"/>
      <c r="BW64" s="903"/>
      <c r="BX64" s="903"/>
      <c r="BY64" s="903"/>
      <c r="BZ64" s="903"/>
      <c r="CA64" s="903"/>
      <c r="CB64" s="904"/>
      <c r="CC64" s="904"/>
      <c r="CD64" s="904"/>
      <c r="CE64" s="904"/>
      <c r="CF64" s="904"/>
      <c r="CG64" s="904"/>
      <c r="CH64" s="904"/>
      <c r="CI64" s="904"/>
      <c r="CJ64" s="904"/>
      <c r="CK64" s="904"/>
      <c r="CL64" s="904"/>
      <c r="CM64" s="904"/>
      <c r="CN64" s="904"/>
      <c r="CO64" s="904"/>
      <c r="CP64" s="904"/>
      <c r="CQ64" s="904"/>
      <c r="CR64" s="904"/>
      <c r="CS64" s="904"/>
      <c r="CT64" s="904"/>
      <c r="CU64" s="904"/>
      <c r="CV64" s="904"/>
      <c r="CW64" s="904"/>
    </row>
    <row r="65" spans="1:101" s="908" customFormat="1" ht="23.25" customHeight="1" thickBot="1" x14ac:dyDescent="0.3">
      <c r="A65" s="903"/>
      <c r="B65" s="912"/>
      <c r="C65" s="372"/>
      <c r="D65" s="372"/>
      <c r="E65" s="372"/>
      <c r="F65" s="372"/>
      <c r="G65" s="374"/>
      <c r="H65" s="928"/>
      <c r="I65" s="375"/>
      <c r="J65" s="929"/>
      <c r="K65" s="375"/>
      <c r="L65" s="375"/>
      <c r="M65" s="376"/>
      <c r="N65" s="376"/>
      <c r="O65" s="376"/>
      <c r="P65" s="376"/>
      <c r="Q65" s="375"/>
      <c r="R65" s="375"/>
      <c r="S65" s="375"/>
      <c r="T65" s="375"/>
      <c r="U65" s="375"/>
      <c r="V65" s="912"/>
      <c r="W65" s="903"/>
      <c r="X65" s="903"/>
      <c r="Y65" s="903"/>
      <c r="Z65" s="903"/>
      <c r="AA65" s="903"/>
      <c r="AB65" s="903"/>
      <c r="AC65" s="903"/>
      <c r="AD65" s="903"/>
      <c r="AE65" s="903"/>
      <c r="AF65" s="903"/>
      <c r="AG65" s="903"/>
      <c r="AH65" s="903"/>
      <c r="AI65" s="903"/>
      <c r="AJ65" s="903"/>
      <c r="AK65" s="903"/>
      <c r="AL65" s="903"/>
      <c r="AM65" s="903"/>
      <c r="AN65" s="903"/>
      <c r="AO65" s="903"/>
      <c r="AP65" s="903"/>
      <c r="AQ65" s="903"/>
      <c r="AR65" s="903"/>
      <c r="AS65" s="903"/>
      <c r="AT65" s="903"/>
      <c r="AU65" s="903"/>
      <c r="AV65" s="903"/>
      <c r="AW65" s="903"/>
      <c r="AX65" s="903"/>
      <c r="AY65" s="903"/>
      <c r="AZ65" s="903"/>
      <c r="BA65" s="903"/>
      <c r="BB65" s="903"/>
      <c r="BC65" s="903"/>
      <c r="BD65" s="903"/>
      <c r="BE65" s="903"/>
      <c r="BF65" s="903"/>
      <c r="BG65" s="903"/>
      <c r="BH65" s="903"/>
      <c r="BI65" s="903"/>
      <c r="BJ65" s="903"/>
      <c r="BK65" s="903"/>
      <c r="BL65" s="903"/>
      <c r="BM65" s="903"/>
      <c r="BN65" s="903"/>
      <c r="BO65" s="903"/>
      <c r="BP65" s="903"/>
      <c r="BQ65" s="903"/>
      <c r="BR65" s="903"/>
      <c r="BS65" s="903"/>
      <c r="BT65" s="903"/>
      <c r="BU65" s="903"/>
      <c r="BV65" s="903"/>
      <c r="BW65" s="903"/>
      <c r="BX65" s="903"/>
      <c r="BY65" s="903"/>
      <c r="BZ65" s="903"/>
      <c r="CA65" s="903"/>
      <c r="CB65" s="904"/>
      <c r="CC65" s="904"/>
      <c r="CD65" s="904"/>
      <c r="CE65" s="904"/>
      <c r="CF65" s="904"/>
      <c r="CG65" s="904"/>
      <c r="CH65" s="904"/>
      <c r="CI65" s="904"/>
      <c r="CJ65" s="904"/>
      <c r="CK65" s="904"/>
      <c r="CL65" s="904"/>
      <c r="CM65" s="904"/>
      <c r="CN65" s="904"/>
      <c r="CO65" s="904"/>
      <c r="CP65" s="904"/>
      <c r="CQ65" s="904"/>
      <c r="CR65" s="904"/>
      <c r="CS65" s="904"/>
      <c r="CT65" s="904"/>
      <c r="CU65" s="904"/>
      <c r="CV65" s="904"/>
      <c r="CW65" s="904"/>
    </row>
    <row r="66" spans="1:101" s="908" customFormat="1" x14ac:dyDescent="0.25">
      <c r="A66" s="903"/>
      <c r="B66" s="912"/>
      <c r="C66" s="912"/>
      <c r="D66" s="912"/>
      <c r="E66" s="912"/>
      <c r="F66" s="912"/>
      <c r="G66" s="912"/>
      <c r="H66" s="912"/>
      <c r="I66" s="912"/>
      <c r="J66" s="912"/>
      <c r="K66" s="912"/>
      <c r="L66" s="912"/>
      <c r="M66" s="912"/>
      <c r="N66" s="912"/>
      <c r="O66" s="912"/>
      <c r="P66" s="912"/>
      <c r="Q66" s="912"/>
      <c r="R66" s="912"/>
      <c r="S66" s="912"/>
      <c r="T66" s="912"/>
      <c r="U66" s="912"/>
      <c r="V66" s="912"/>
      <c r="W66" s="903"/>
      <c r="X66" s="903"/>
      <c r="Y66" s="903"/>
      <c r="Z66" s="903"/>
      <c r="AA66" s="903"/>
      <c r="AB66" s="903"/>
      <c r="AC66" s="903"/>
      <c r="AD66" s="903"/>
      <c r="AE66" s="903"/>
      <c r="AF66" s="903"/>
      <c r="AG66" s="903"/>
      <c r="AH66" s="903"/>
      <c r="AI66" s="903"/>
      <c r="AJ66" s="903"/>
      <c r="AK66" s="903"/>
      <c r="AL66" s="903"/>
      <c r="AM66" s="903"/>
      <c r="AN66" s="903"/>
      <c r="AO66" s="903"/>
      <c r="AP66" s="903"/>
      <c r="AQ66" s="903"/>
      <c r="AR66" s="903"/>
      <c r="AS66" s="903"/>
      <c r="AT66" s="903"/>
      <c r="AU66" s="903"/>
      <c r="AV66" s="903"/>
      <c r="AW66" s="903"/>
      <c r="AX66" s="903"/>
      <c r="AY66" s="903"/>
      <c r="AZ66" s="903"/>
      <c r="BA66" s="903"/>
      <c r="BB66" s="903"/>
      <c r="BC66" s="903"/>
      <c r="BD66" s="903"/>
      <c r="BE66" s="903"/>
      <c r="BF66" s="903"/>
      <c r="BG66" s="903"/>
      <c r="BH66" s="903"/>
      <c r="BI66" s="903"/>
      <c r="BJ66" s="903"/>
      <c r="BK66" s="903"/>
      <c r="BL66" s="903"/>
      <c r="BM66" s="903"/>
      <c r="BN66" s="903"/>
      <c r="BO66" s="903"/>
      <c r="BP66" s="903"/>
      <c r="BQ66" s="903"/>
      <c r="BR66" s="903"/>
      <c r="BS66" s="903"/>
      <c r="BT66" s="903"/>
      <c r="BU66" s="903"/>
      <c r="BV66" s="903"/>
      <c r="BW66" s="903"/>
      <c r="BX66" s="903"/>
      <c r="BY66" s="903"/>
      <c r="BZ66" s="903"/>
      <c r="CA66" s="903"/>
      <c r="CB66" s="904"/>
      <c r="CC66" s="904"/>
      <c r="CD66" s="904"/>
      <c r="CE66" s="904"/>
      <c r="CF66" s="904"/>
      <c r="CG66" s="904"/>
      <c r="CH66" s="904"/>
      <c r="CI66" s="904"/>
      <c r="CJ66" s="904"/>
      <c r="CK66" s="904"/>
      <c r="CL66" s="904"/>
      <c r="CM66" s="904"/>
      <c r="CN66" s="904"/>
      <c r="CO66" s="904"/>
      <c r="CP66" s="904"/>
      <c r="CQ66" s="904"/>
      <c r="CR66" s="904"/>
      <c r="CS66" s="904"/>
      <c r="CT66" s="904"/>
      <c r="CU66" s="904"/>
      <c r="CV66" s="904"/>
      <c r="CW66" s="904"/>
    </row>
    <row r="67" spans="1:101" s="903" customFormat="1" x14ac:dyDescent="0.25"/>
    <row r="68" spans="1:101" s="903" customFormat="1" ht="27" x14ac:dyDescent="0.35">
      <c r="B68" s="913"/>
      <c r="C68" s="1120" t="s">
        <v>257</v>
      </c>
      <c r="D68" s="1120"/>
      <c r="E68" s="1120"/>
      <c r="F68" s="1120"/>
      <c r="G68" s="1120"/>
      <c r="H68" s="1120"/>
      <c r="I68" s="1120"/>
      <c r="J68" s="1120"/>
      <c r="K68" s="1120"/>
      <c r="L68" s="1120"/>
      <c r="M68" s="1120"/>
      <c r="N68" s="1120"/>
      <c r="O68" s="1120"/>
      <c r="P68" s="1120"/>
      <c r="Q68" s="1120"/>
      <c r="R68" s="1120"/>
      <c r="S68" s="1120"/>
      <c r="T68" s="1120"/>
      <c r="U68" s="1120"/>
      <c r="V68" s="913"/>
    </row>
    <row r="69" spans="1:101" s="903" customFormat="1" ht="15.75" thickBot="1" x14ac:dyDescent="0.3">
      <c r="B69" s="913"/>
      <c r="C69" s="913"/>
      <c r="D69" s="913"/>
      <c r="E69" s="913"/>
      <c r="F69" s="913"/>
      <c r="G69" s="913"/>
      <c r="H69" s="913"/>
      <c r="I69" s="913"/>
      <c r="J69" s="913"/>
      <c r="K69" s="913"/>
      <c r="L69" s="913"/>
      <c r="M69" s="913"/>
      <c r="N69" s="913"/>
      <c r="O69" s="913"/>
      <c r="P69" s="913"/>
      <c r="Q69" s="913"/>
      <c r="R69" s="913"/>
      <c r="S69" s="913"/>
      <c r="T69" s="913"/>
      <c r="U69" s="913"/>
      <c r="V69" s="913"/>
    </row>
    <row r="70" spans="1:101" s="903" customFormat="1" ht="19.5" thickBot="1" x14ac:dyDescent="0.3">
      <c r="B70" s="913"/>
      <c r="C70" s="1078" t="s">
        <v>218</v>
      </c>
      <c r="D70" s="1079"/>
      <c r="E70" s="1079"/>
      <c r="F70" s="1079"/>
      <c r="G70" s="1080"/>
      <c r="H70" s="1094" t="s">
        <v>47</v>
      </c>
      <c r="I70" s="1095"/>
      <c r="J70" s="1095"/>
      <c r="K70" s="1095"/>
      <c r="L70" s="1096"/>
      <c r="M70" s="1097" t="s">
        <v>58</v>
      </c>
      <c r="N70" s="1098"/>
      <c r="O70" s="1098"/>
      <c r="P70" s="1098"/>
      <c r="Q70" s="1098"/>
      <c r="R70" s="1099"/>
      <c r="S70" s="1113" t="s">
        <v>5</v>
      </c>
      <c r="T70" s="1114"/>
      <c r="U70" s="1115"/>
      <c r="V70" s="913"/>
    </row>
    <row r="71" spans="1:101" s="903" customFormat="1" ht="57" thickBot="1" x14ac:dyDescent="0.3">
      <c r="B71" s="913"/>
      <c r="C71" s="317" t="s">
        <v>219</v>
      </c>
      <c r="D71" s="355" t="s">
        <v>220</v>
      </c>
      <c r="E71" s="320" t="s">
        <v>221</v>
      </c>
      <c r="F71" s="320" t="s">
        <v>222</v>
      </c>
      <c r="G71" s="312" t="s">
        <v>223</v>
      </c>
      <c r="H71" s="57" t="s">
        <v>44</v>
      </c>
      <c r="I71" s="58" t="s">
        <v>45</v>
      </c>
      <c r="J71" s="58" t="s">
        <v>1</v>
      </c>
      <c r="K71" s="58" t="s">
        <v>0</v>
      </c>
      <c r="L71" s="59" t="s">
        <v>56</v>
      </c>
      <c r="M71" s="60" t="s">
        <v>2</v>
      </c>
      <c r="N71" s="61" t="s">
        <v>3</v>
      </c>
      <c r="O71" s="61" t="s">
        <v>146</v>
      </c>
      <c r="P71" s="909" t="s">
        <v>147</v>
      </c>
      <c r="Q71" s="61" t="s">
        <v>148</v>
      </c>
      <c r="R71" s="62" t="s">
        <v>4</v>
      </c>
      <c r="S71" s="63" t="s">
        <v>6</v>
      </c>
      <c r="T71" s="64" t="s">
        <v>59</v>
      </c>
      <c r="U71" s="65" t="s">
        <v>69</v>
      </c>
      <c r="V71" s="913"/>
    </row>
    <row r="72" spans="1:101" s="903" customFormat="1" ht="23.25" thickBot="1" x14ac:dyDescent="0.3">
      <c r="B72" s="913"/>
      <c r="C72" s="914"/>
      <c r="D72" s="915"/>
      <c r="E72" s="915"/>
      <c r="F72" s="916"/>
      <c r="G72" s="917"/>
      <c r="H72" s="66">
        <f>SUM(H75,H77,H79,H81)</f>
        <v>0</v>
      </c>
      <c r="I72" s="66">
        <f>SUM(I75,I77,I79)</f>
        <v>0</v>
      </c>
      <c r="J72" s="66">
        <f>SUM(J75,J77,J79,J81)</f>
        <v>0</v>
      </c>
      <c r="K72" s="66">
        <f>SUM(K75,K77,K79)</f>
        <v>0</v>
      </c>
      <c r="L72" s="66">
        <f>SUM(L75,L77,L79)</f>
        <v>0</v>
      </c>
      <c r="M72" s="931"/>
      <c r="N72" s="932"/>
      <c r="O72" s="932"/>
      <c r="P72" s="932"/>
      <c r="Q72" s="932"/>
      <c r="R72" s="69">
        <f>SUM(R75,R77)</f>
        <v>0</v>
      </c>
      <c r="S72" s="933"/>
      <c r="T72" s="934"/>
      <c r="U72" s="72">
        <f>SUM(U75,U77)</f>
        <v>0</v>
      </c>
      <c r="V72" s="913"/>
    </row>
    <row r="73" spans="1:101" s="903" customFormat="1" ht="11.25" customHeight="1" thickBot="1" x14ac:dyDescent="0.3">
      <c r="B73" s="913"/>
      <c r="C73" s="383"/>
      <c r="D73" s="383"/>
      <c r="E73" s="383"/>
      <c r="F73" s="383"/>
      <c r="G73" s="384"/>
      <c r="H73" s="308"/>
      <c r="I73" s="74"/>
      <c r="J73" s="74"/>
      <c r="K73" s="74"/>
      <c r="L73" s="75"/>
      <c r="M73" s="250"/>
      <c r="N73" s="250"/>
      <c r="O73" s="250"/>
      <c r="P73" s="250"/>
      <c r="Q73" s="250"/>
      <c r="R73" s="77"/>
      <c r="S73" s="250"/>
      <c r="T73" s="250"/>
      <c r="U73" s="79"/>
      <c r="V73" s="913"/>
    </row>
    <row r="74" spans="1:101" s="903" customFormat="1" ht="27.75" customHeight="1" thickBot="1" x14ac:dyDescent="0.3">
      <c r="B74" s="913"/>
      <c r="C74" s="383"/>
      <c r="D74" s="383"/>
      <c r="E74" s="383"/>
      <c r="F74" s="383"/>
      <c r="G74" s="385"/>
      <c r="H74" s="80" t="s">
        <v>21</v>
      </c>
      <c r="I74" s="81" t="s">
        <v>46</v>
      </c>
      <c r="J74" s="82" t="s">
        <v>50</v>
      </c>
      <c r="K74" s="82" t="s">
        <v>53</v>
      </c>
      <c r="L74" s="83" t="s">
        <v>55</v>
      </c>
      <c r="M74" s="245"/>
      <c r="N74" s="245"/>
      <c r="O74" s="245"/>
      <c r="P74" s="245"/>
      <c r="Q74" s="251"/>
      <c r="R74" s="85" t="s">
        <v>42</v>
      </c>
      <c r="S74" s="245"/>
      <c r="T74" s="251"/>
      <c r="U74" s="88" t="s">
        <v>40</v>
      </c>
      <c r="V74" s="913"/>
    </row>
    <row r="75" spans="1:101" s="903" customFormat="1" ht="23.25" customHeight="1" thickBot="1" x14ac:dyDescent="0.3">
      <c r="B75" s="913"/>
      <c r="C75" s="383"/>
      <c r="D75" s="383"/>
      <c r="E75" s="383"/>
      <c r="F75" s="383"/>
      <c r="G75" s="385"/>
      <c r="H75" s="918"/>
      <c r="I75" s="919"/>
      <c r="J75" s="919"/>
      <c r="K75" s="919"/>
      <c r="L75" s="920"/>
      <c r="M75" s="245"/>
      <c r="N75" s="245"/>
      <c r="O75" s="245"/>
      <c r="P75" s="245"/>
      <c r="Q75" s="251"/>
      <c r="R75" s="930"/>
      <c r="S75" s="245"/>
      <c r="T75" s="251"/>
      <c r="U75" s="930"/>
      <c r="V75" s="913"/>
    </row>
    <row r="76" spans="1:101" s="903" customFormat="1" ht="27.75" customHeight="1" thickBot="1" x14ac:dyDescent="0.3">
      <c r="B76" s="913"/>
      <c r="C76" s="383"/>
      <c r="D76" s="383"/>
      <c r="E76" s="383"/>
      <c r="F76" s="383"/>
      <c r="G76" s="385"/>
      <c r="H76" s="310" t="s">
        <v>20</v>
      </c>
      <c r="I76" s="93" t="s">
        <v>143</v>
      </c>
      <c r="J76" s="93" t="s">
        <v>49</v>
      </c>
      <c r="K76" s="94" t="s">
        <v>54</v>
      </c>
      <c r="L76" s="95" t="s">
        <v>217</v>
      </c>
      <c r="M76" s="245"/>
      <c r="N76" s="1119"/>
      <c r="O76" s="245"/>
      <c r="P76" s="245"/>
      <c r="Q76" s="251"/>
      <c r="R76" s="85" t="s">
        <v>43</v>
      </c>
      <c r="S76" s="245"/>
      <c r="T76" s="251"/>
      <c r="U76" s="88" t="s">
        <v>41</v>
      </c>
      <c r="V76" s="913"/>
    </row>
    <row r="77" spans="1:101" s="903" customFormat="1" ht="23.25" customHeight="1" thickBot="1" x14ac:dyDescent="0.3">
      <c r="B77" s="913"/>
      <c r="C77" s="383"/>
      <c r="D77" s="383"/>
      <c r="E77" s="383"/>
      <c r="F77" s="383"/>
      <c r="G77" s="385"/>
      <c r="H77" s="921"/>
      <c r="I77" s="922"/>
      <c r="J77" s="923"/>
      <c r="K77" s="923"/>
      <c r="L77" s="924"/>
      <c r="M77" s="386"/>
      <c r="N77" s="1119"/>
      <c r="O77" s="386"/>
      <c r="P77" s="386"/>
      <c r="Q77" s="386"/>
      <c r="R77" s="930"/>
      <c r="S77" s="386"/>
      <c r="T77" s="386"/>
      <c r="U77" s="930"/>
      <c r="V77" s="913"/>
    </row>
    <row r="78" spans="1:101" s="903" customFormat="1" ht="27.75" customHeight="1" thickBot="1" x14ac:dyDescent="0.3">
      <c r="B78" s="913"/>
      <c r="C78" s="383"/>
      <c r="D78" s="383"/>
      <c r="E78" s="383"/>
      <c r="F78" s="383"/>
      <c r="G78" s="385"/>
      <c r="H78" s="311" t="s">
        <v>142</v>
      </c>
      <c r="I78" s="93" t="s">
        <v>145</v>
      </c>
      <c r="J78" s="93" t="s">
        <v>51</v>
      </c>
      <c r="K78" s="103" t="s">
        <v>52</v>
      </c>
      <c r="L78" s="95" t="s">
        <v>57</v>
      </c>
      <c r="M78" s="1119"/>
      <c r="N78" s="1119"/>
      <c r="O78" s="1119"/>
      <c r="P78" s="1119"/>
      <c r="Q78" s="1119"/>
      <c r="R78" s="1119"/>
      <c r="S78" s="1118"/>
      <c r="T78" s="1118"/>
      <c r="U78" s="1118"/>
      <c r="V78" s="913"/>
    </row>
    <row r="79" spans="1:101" s="903" customFormat="1" ht="23.25" customHeight="1" thickBot="1" x14ac:dyDescent="0.3">
      <c r="B79" s="913"/>
      <c r="C79" s="383"/>
      <c r="D79" s="383"/>
      <c r="E79" s="383"/>
      <c r="F79" s="383"/>
      <c r="G79" s="385"/>
      <c r="H79" s="925"/>
      <c r="I79" s="919"/>
      <c r="J79" s="923"/>
      <c r="K79" s="926"/>
      <c r="L79" s="927"/>
      <c r="M79" s="1119"/>
      <c r="N79" s="1119"/>
      <c r="O79" s="1119"/>
      <c r="P79" s="1119"/>
      <c r="Q79" s="1119"/>
      <c r="R79" s="1119"/>
      <c r="S79" s="1118"/>
      <c r="T79" s="1118"/>
      <c r="U79" s="1118"/>
      <c r="V79" s="913"/>
    </row>
    <row r="80" spans="1:101" s="903" customFormat="1" ht="27.75" customHeight="1" thickBot="1" x14ac:dyDescent="0.3">
      <c r="B80" s="913"/>
      <c r="C80" s="383"/>
      <c r="D80" s="383"/>
      <c r="E80" s="383"/>
      <c r="F80" s="383"/>
      <c r="G80" s="385"/>
      <c r="H80" s="359" t="s">
        <v>22</v>
      </c>
      <c r="I80" s="245"/>
      <c r="J80" s="107" t="s">
        <v>48</v>
      </c>
      <c r="K80" s="250"/>
      <c r="L80" s="250"/>
      <c r="M80" s="250"/>
      <c r="N80" s="250"/>
      <c r="O80" s="250"/>
      <c r="P80" s="250"/>
      <c r="Q80" s="250"/>
      <c r="R80" s="250"/>
      <c r="S80" s="250"/>
      <c r="T80" s="250"/>
      <c r="U80" s="250"/>
      <c r="V80" s="913"/>
    </row>
    <row r="81" spans="2:22" s="903" customFormat="1" ht="23.25" customHeight="1" thickBot="1" x14ac:dyDescent="0.3">
      <c r="B81" s="913"/>
      <c r="C81" s="383"/>
      <c r="D81" s="383"/>
      <c r="E81" s="383"/>
      <c r="F81" s="383"/>
      <c r="G81" s="385"/>
      <c r="H81" s="928"/>
      <c r="I81" s="245"/>
      <c r="J81" s="929"/>
      <c r="K81" s="245"/>
      <c r="L81" s="245"/>
      <c r="M81" s="250"/>
      <c r="N81" s="250"/>
      <c r="O81" s="250"/>
      <c r="P81" s="250"/>
      <c r="Q81" s="245"/>
      <c r="R81" s="245"/>
      <c r="S81" s="245"/>
      <c r="T81" s="245"/>
      <c r="U81" s="245"/>
      <c r="V81" s="913"/>
    </row>
    <row r="82" spans="2:22" s="903" customFormat="1" x14ac:dyDescent="0.25">
      <c r="B82" s="913"/>
      <c r="C82" s="913"/>
      <c r="D82" s="913"/>
      <c r="E82" s="913"/>
      <c r="F82" s="913"/>
      <c r="G82" s="913"/>
      <c r="H82" s="913"/>
      <c r="I82" s="913"/>
      <c r="J82" s="913"/>
      <c r="K82" s="913"/>
      <c r="L82" s="913"/>
      <c r="M82" s="913"/>
      <c r="N82" s="913"/>
      <c r="O82" s="913"/>
      <c r="P82" s="913"/>
      <c r="Q82" s="913"/>
      <c r="R82" s="913"/>
      <c r="S82" s="913"/>
      <c r="T82" s="913"/>
      <c r="U82" s="913"/>
      <c r="V82" s="913"/>
    </row>
    <row r="83" spans="2:22" s="903" customFormat="1" x14ac:dyDescent="0.25"/>
    <row r="84" spans="2:22" s="903" customFormat="1" x14ac:dyDescent="0.25"/>
    <row r="85" spans="2:22" s="903" customFormat="1" x14ac:dyDescent="0.25"/>
    <row r="86" spans="2:22" s="903" customFormat="1" x14ac:dyDescent="0.25"/>
    <row r="87" spans="2:22" s="903" customFormat="1" x14ac:dyDescent="0.25"/>
    <row r="88" spans="2:22" s="903" customFormat="1" x14ac:dyDescent="0.25"/>
    <row r="89" spans="2:22" s="903" customFormat="1" x14ac:dyDescent="0.25"/>
    <row r="90" spans="2:22" s="903" customFormat="1" x14ac:dyDescent="0.25"/>
    <row r="91" spans="2:22" s="903" customFormat="1" x14ac:dyDescent="0.25"/>
    <row r="92" spans="2:22" s="903" customFormat="1" x14ac:dyDescent="0.25"/>
    <row r="93" spans="2:22" s="903" customFormat="1" x14ac:dyDescent="0.25"/>
    <row r="94" spans="2:22" s="903" customFormat="1" x14ac:dyDescent="0.25"/>
    <row r="95" spans="2:22" s="903" customFormat="1" x14ac:dyDescent="0.25"/>
    <row r="96" spans="2:22" s="903" customFormat="1" x14ac:dyDescent="0.25"/>
    <row r="97" s="903" customFormat="1" x14ac:dyDescent="0.25"/>
    <row r="98" s="903" customFormat="1" x14ac:dyDescent="0.25"/>
    <row r="99" s="903" customFormat="1" x14ac:dyDescent="0.25"/>
    <row r="100" s="903" customFormat="1" x14ac:dyDescent="0.25"/>
    <row r="101" s="903" customFormat="1" x14ac:dyDescent="0.25"/>
    <row r="102" s="903" customFormat="1" x14ac:dyDescent="0.25"/>
    <row r="103" s="903" customFormat="1" x14ac:dyDescent="0.25"/>
    <row r="104" s="903" customFormat="1" x14ac:dyDescent="0.25"/>
    <row r="105" s="903" customFormat="1" x14ac:dyDescent="0.25"/>
    <row r="106" s="903" customFormat="1" x14ac:dyDescent="0.25"/>
    <row r="107" s="903" customFormat="1" x14ac:dyDescent="0.25"/>
    <row r="108" s="903" customFormat="1" x14ac:dyDescent="0.25"/>
    <row r="109" s="903" customFormat="1" x14ac:dyDescent="0.25"/>
    <row r="110" s="903" customFormat="1" x14ac:dyDescent="0.25"/>
    <row r="111" s="903" customFormat="1" x14ac:dyDescent="0.25"/>
    <row r="112" s="903" customFormat="1" x14ac:dyDescent="0.25"/>
    <row r="113" spans="3:11" s="903" customFormat="1" x14ac:dyDescent="0.25"/>
    <row r="114" spans="3:11" s="903" customFormat="1" x14ac:dyDescent="0.25"/>
    <row r="115" spans="3:11" s="903" customFormat="1" x14ac:dyDescent="0.25"/>
    <row r="116" spans="3:11" s="903" customFormat="1" x14ac:dyDescent="0.25"/>
    <row r="117" spans="3:11" s="903" customFormat="1" x14ac:dyDescent="0.25"/>
    <row r="118" spans="3:11" s="903" customFormat="1" x14ac:dyDescent="0.25"/>
    <row r="119" spans="3:11" s="903" customFormat="1" x14ac:dyDescent="0.25"/>
    <row r="120" spans="3:11" s="903" customFormat="1" x14ac:dyDescent="0.25"/>
    <row r="121" spans="3:11" s="903" customFormat="1" x14ac:dyDescent="0.25"/>
    <row r="122" spans="3:11" s="903" customFormat="1" x14ac:dyDescent="0.25"/>
    <row r="123" spans="3:11" s="903" customFormat="1" x14ac:dyDescent="0.25"/>
    <row r="124" spans="3:11" s="903" customFormat="1" x14ac:dyDescent="0.25"/>
    <row r="125" spans="3:11" s="903" customFormat="1" x14ac:dyDescent="0.25">
      <c r="C125" s="903" t="s">
        <v>235</v>
      </c>
      <c r="D125" s="903" t="s">
        <v>238</v>
      </c>
      <c r="E125" s="903" t="s">
        <v>241</v>
      </c>
      <c r="F125" s="903" t="s">
        <v>245</v>
      </c>
      <c r="G125" s="903" t="s">
        <v>258</v>
      </c>
      <c r="H125" s="903" t="s">
        <v>251</v>
      </c>
      <c r="J125" s="903" t="s">
        <v>240</v>
      </c>
      <c r="K125" s="903" t="s">
        <v>263</v>
      </c>
    </row>
    <row r="126" spans="3:11" s="903" customFormat="1" x14ac:dyDescent="0.25">
      <c r="C126" s="903" t="s">
        <v>234</v>
      </c>
      <c r="D126" s="903" t="s">
        <v>239</v>
      </c>
      <c r="E126" s="903" t="s">
        <v>243</v>
      </c>
      <c r="F126" s="903" t="s">
        <v>267</v>
      </c>
      <c r="G126" s="903" t="s">
        <v>259</v>
      </c>
      <c r="H126" s="903" t="s">
        <v>252</v>
      </c>
      <c r="J126" s="903" t="s">
        <v>261</v>
      </c>
      <c r="K126" s="903" t="s">
        <v>264</v>
      </c>
    </row>
    <row r="127" spans="3:11" s="903" customFormat="1" x14ac:dyDescent="0.25">
      <c r="C127" s="903" t="s">
        <v>20</v>
      </c>
      <c r="D127" s="903" t="s">
        <v>240</v>
      </c>
      <c r="E127" s="903" t="s">
        <v>244</v>
      </c>
      <c r="F127" s="903" t="s">
        <v>246</v>
      </c>
      <c r="G127" s="903" t="s">
        <v>260</v>
      </c>
      <c r="J127" s="903" t="s">
        <v>262</v>
      </c>
      <c r="K127" s="903" t="s">
        <v>265</v>
      </c>
    </row>
    <row r="128" spans="3:11" s="903" customFormat="1" x14ac:dyDescent="0.25">
      <c r="D128" s="903" t="s">
        <v>237</v>
      </c>
      <c r="E128" s="903" t="s">
        <v>242</v>
      </c>
      <c r="F128" s="903" t="s">
        <v>248</v>
      </c>
    </row>
    <row r="129" spans="4:6" s="903" customFormat="1" x14ac:dyDescent="0.25">
      <c r="D129" s="903" t="s">
        <v>236</v>
      </c>
      <c r="F129" s="903" t="s">
        <v>247</v>
      </c>
    </row>
    <row r="130" spans="4:6" s="903" customFormat="1" x14ac:dyDescent="0.25">
      <c r="F130" s="903" t="s">
        <v>250</v>
      </c>
    </row>
    <row r="131" spans="4:6" s="903" customFormat="1" x14ac:dyDescent="0.25">
      <c r="F131" s="903" t="s">
        <v>249</v>
      </c>
    </row>
    <row r="132" spans="4:6" s="903" customFormat="1" x14ac:dyDescent="0.25"/>
    <row r="133" spans="4:6" s="903" customFormat="1" x14ac:dyDescent="0.25"/>
    <row r="134" spans="4:6" s="903" customFormat="1" x14ac:dyDescent="0.25"/>
    <row r="135" spans="4:6" s="903" customFormat="1" x14ac:dyDescent="0.25"/>
    <row r="136" spans="4:6" s="903" customFormat="1" x14ac:dyDescent="0.25"/>
    <row r="137" spans="4:6" s="903" customFormat="1" x14ac:dyDescent="0.25"/>
    <row r="138" spans="4:6" s="903" customFormat="1" x14ac:dyDescent="0.25"/>
    <row r="139" spans="4:6" s="903" customFormat="1" x14ac:dyDescent="0.25"/>
    <row r="140" spans="4:6" s="903" customFormat="1" x14ac:dyDescent="0.25"/>
    <row r="141" spans="4:6" s="903" customFormat="1" x14ac:dyDescent="0.25"/>
    <row r="142" spans="4:6" s="903" customFormat="1" x14ac:dyDescent="0.25"/>
    <row r="143" spans="4:6" s="903" customFormat="1" x14ac:dyDescent="0.25"/>
    <row r="144" spans="4:6" s="903" customFormat="1" x14ac:dyDescent="0.25"/>
    <row r="145" s="903" customFormat="1" x14ac:dyDescent="0.25"/>
    <row r="146" s="903" customFormat="1" x14ac:dyDescent="0.25"/>
    <row r="147" s="903" customFormat="1" x14ac:dyDescent="0.25"/>
    <row r="148" s="903" customFormat="1" x14ac:dyDescent="0.25"/>
    <row r="149" s="903" customFormat="1" x14ac:dyDescent="0.25"/>
    <row r="150" s="903" customFormat="1" x14ac:dyDescent="0.25"/>
    <row r="151" s="903" customFormat="1" x14ac:dyDescent="0.25"/>
    <row r="152" s="903" customFormat="1" x14ac:dyDescent="0.25"/>
    <row r="153" s="903" customFormat="1" x14ac:dyDescent="0.25"/>
    <row r="154" s="903" customFormat="1" x14ac:dyDescent="0.25"/>
    <row r="155" s="903" customFormat="1" x14ac:dyDescent="0.25"/>
    <row r="156" s="903" customFormat="1" x14ac:dyDescent="0.25"/>
    <row r="157" s="903" customFormat="1" x14ac:dyDescent="0.25"/>
    <row r="158" s="903" customFormat="1" x14ac:dyDescent="0.25"/>
    <row r="159" s="903" customFormat="1" x14ac:dyDescent="0.25"/>
    <row r="160" s="903" customFormat="1" x14ac:dyDescent="0.25"/>
    <row r="161" s="903" customFormat="1" x14ac:dyDescent="0.25"/>
    <row r="162" s="903" customFormat="1" x14ac:dyDescent="0.25"/>
    <row r="163" s="903" customFormat="1" x14ac:dyDescent="0.25"/>
    <row r="164" s="903" customFormat="1" x14ac:dyDescent="0.25"/>
    <row r="165" s="903" customFormat="1" x14ac:dyDescent="0.25"/>
    <row r="166" s="903" customFormat="1" x14ac:dyDescent="0.25"/>
    <row r="167" s="903" customFormat="1" x14ac:dyDescent="0.25"/>
    <row r="168" s="903" customFormat="1" x14ac:dyDescent="0.25"/>
    <row r="169" s="903" customFormat="1" x14ac:dyDescent="0.25"/>
    <row r="170" s="903" customFormat="1" x14ac:dyDescent="0.25"/>
    <row r="171" s="903" customFormat="1" x14ac:dyDescent="0.25"/>
    <row r="172" s="903" customFormat="1" x14ac:dyDescent="0.25"/>
    <row r="173" s="903" customFormat="1" x14ac:dyDescent="0.25"/>
    <row r="174" s="903" customFormat="1" x14ac:dyDescent="0.25"/>
    <row r="175" s="903" customFormat="1" x14ac:dyDescent="0.25"/>
    <row r="176" s="903" customFormat="1" x14ac:dyDescent="0.25"/>
    <row r="177" s="903" customFormat="1" x14ac:dyDescent="0.25"/>
    <row r="178" s="903" customFormat="1" x14ac:dyDescent="0.25"/>
    <row r="179" s="903" customFormat="1" x14ac:dyDescent="0.25"/>
    <row r="180" s="903" customFormat="1" x14ac:dyDescent="0.25"/>
    <row r="181" s="903" customFormat="1" x14ac:dyDescent="0.25"/>
    <row r="182" s="903" customFormat="1" x14ac:dyDescent="0.25"/>
    <row r="183" s="903" customFormat="1" x14ac:dyDescent="0.25"/>
    <row r="184" s="903" customFormat="1" x14ac:dyDescent="0.25"/>
    <row r="185" s="903" customFormat="1" x14ac:dyDescent="0.25"/>
    <row r="186" s="903" customFormat="1" x14ac:dyDescent="0.25"/>
    <row r="187" s="903" customFormat="1" x14ac:dyDescent="0.25"/>
    <row r="188" s="903" customFormat="1" x14ac:dyDescent="0.25"/>
    <row r="189" s="903" customFormat="1" x14ac:dyDescent="0.25"/>
    <row r="190" s="903" customFormat="1" x14ac:dyDescent="0.25"/>
    <row r="191" s="903" customFormat="1" x14ac:dyDescent="0.25"/>
    <row r="192" s="903" customFormat="1" x14ac:dyDescent="0.25"/>
    <row r="193" s="903" customFormat="1" x14ac:dyDescent="0.25"/>
    <row r="194" s="903" customFormat="1" x14ac:dyDescent="0.25"/>
    <row r="195" s="903" customFormat="1" x14ac:dyDescent="0.25"/>
    <row r="196" s="903" customFormat="1" x14ac:dyDescent="0.25"/>
    <row r="197" s="903" customFormat="1" x14ac:dyDescent="0.25"/>
    <row r="198" s="903" customFormat="1" x14ac:dyDescent="0.25"/>
    <row r="199" s="903" customFormat="1" x14ac:dyDescent="0.25"/>
    <row r="200" s="903" customFormat="1" x14ac:dyDescent="0.25"/>
    <row r="201" s="903" customFormat="1" x14ac:dyDescent="0.25"/>
    <row r="202" s="903" customFormat="1" x14ac:dyDescent="0.25"/>
    <row r="203" s="903" customFormat="1" x14ac:dyDescent="0.25"/>
    <row r="204" s="903" customFormat="1" x14ac:dyDescent="0.25"/>
    <row r="205" s="903" customFormat="1" x14ac:dyDescent="0.25"/>
    <row r="206" s="903" customFormat="1" x14ac:dyDescent="0.25"/>
    <row r="207" s="903" customFormat="1" x14ac:dyDescent="0.25"/>
    <row r="208" s="903" customFormat="1" x14ac:dyDescent="0.25"/>
    <row r="209" s="903" customFormat="1" x14ac:dyDescent="0.25"/>
    <row r="210" s="903" customFormat="1" x14ac:dyDescent="0.25"/>
    <row r="211" s="903" customFormat="1" x14ac:dyDescent="0.25"/>
    <row r="212" s="903" customFormat="1" x14ac:dyDescent="0.25"/>
    <row r="213" s="903" customFormat="1" x14ac:dyDescent="0.25"/>
    <row r="214" s="903" customFormat="1" x14ac:dyDescent="0.25"/>
    <row r="215" s="903" customFormat="1" x14ac:dyDescent="0.25"/>
    <row r="216" s="903" customFormat="1" x14ac:dyDescent="0.25"/>
    <row r="217" s="903" customFormat="1" x14ac:dyDescent="0.25"/>
    <row r="218" s="903" customFormat="1" x14ac:dyDescent="0.25"/>
    <row r="219" s="903" customFormat="1" x14ac:dyDescent="0.25"/>
    <row r="220" s="903" customFormat="1" x14ac:dyDescent="0.25"/>
    <row r="221" s="903" customFormat="1" x14ac:dyDescent="0.25"/>
    <row r="222" s="903" customFormat="1" x14ac:dyDescent="0.25"/>
    <row r="223" s="903" customFormat="1" x14ac:dyDescent="0.25"/>
    <row r="224" s="903" customFormat="1" x14ac:dyDescent="0.25"/>
    <row r="225" s="903" customFormat="1" x14ac:dyDescent="0.25"/>
    <row r="226" s="903" customFormat="1" x14ac:dyDescent="0.25"/>
    <row r="227" s="903" customFormat="1" x14ac:dyDescent="0.25"/>
    <row r="228" s="903" customFormat="1" x14ac:dyDescent="0.25"/>
    <row r="229" s="903" customFormat="1" x14ac:dyDescent="0.25"/>
    <row r="230" s="903" customFormat="1" x14ac:dyDescent="0.25"/>
    <row r="231" s="903" customFormat="1" x14ac:dyDescent="0.25"/>
    <row r="232" s="903" customFormat="1" x14ac:dyDescent="0.25"/>
    <row r="233" s="903" customFormat="1" x14ac:dyDescent="0.25"/>
    <row r="234" s="903" customFormat="1" x14ac:dyDescent="0.25"/>
    <row r="235" s="903" customFormat="1" x14ac:dyDescent="0.25"/>
    <row r="236" s="903" customFormat="1" x14ac:dyDescent="0.25"/>
    <row r="237" s="903" customFormat="1" x14ac:dyDescent="0.25"/>
    <row r="238" s="903" customFormat="1" x14ac:dyDescent="0.25"/>
    <row r="239" s="903" customFormat="1" x14ac:dyDescent="0.25"/>
    <row r="240" s="903" customFormat="1" x14ac:dyDescent="0.25"/>
    <row r="241" s="903" customFormat="1" x14ac:dyDescent="0.25"/>
    <row r="242" s="903" customFormat="1" x14ac:dyDescent="0.25"/>
    <row r="243" s="903" customFormat="1" x14ac:dyDescent="0.25"/>
    <row r="244" s="903" customFormat="1" x14ac:dyDescent="0.25"/>
    <row r="245" s="903" customFormat="1" x14ac:dyDescent="0.25"/>
    <row r="246" s="903" customFormat="1" x14ac:dyDescent="0.25"/>
    <row r="247" s="903" customFormat="1" x14ac:dyDescent="0.25"/>
    <row r="248" s="903" customFormat="1" x14ac:dyDescent="0.25"/>
    <row r="249" s="903" customFormat="1" x14ac:dyDescent="0.25"/>
    <row r="250" s="903" customFormat="1" x14ac:dyDescent="0.25"/>
    <row r="251" s="903" customFormat="1" x14ac:dyDescent="0.25"/>
    <row r="252" s="903" customFormat="1" x14ac:dyDescent="0.25"/>
    <row r="253" s="903" customFormat="1" x14ac:dyDescent="0.25"/>
    <row r="254" s="903" customFormat="1" x14ac:dyDescent="0.25"/>
    <row r="255" s="903" customFormat="1" x14ac:dyDescent="0.25"/>
    <row r="256" s="903" customFormat="1" x14ac:dyDescent="0.25"/>
    <row r="257" s="903" customFormat="1" x14ac:dyDescent="0.25"/>
    <row r="258" s="903" customFormat="1" x14ac:dyDescent="0.25"/>
    <row r="259" s="903" customFormat="1" x14ac:dyDescent="0.25"/>
    <row r="260" s="903" customFormat="1" x14ac:dyDescent="0.25"/>
    <row r="261" s="903" customFormat="1" x14ac:dyDescent="0.25"/>
    <row r="262" s="903" customFormat="1" x14ac:dyDescent="0.25"/>
    <row r="263" s="903" customFormat="1" x14ac:dyDescent="0.25"/>
    <row r="264" s="903" customFormat="1" x14ac:dyDescent="0.25"/>
    <row r="265" s="903" customFormat="1" x14ac:dyDescent="0.25"/>
    <row r="266" s="903" customFormat="1" x14ac:dyDescent="0.25"/>
    <row r="267" s="903" customFormat="1" x14ac:dyDescent="0.25"/>
    <row r="268" s="903" customFormat="1" x14ac:dyDescent="0.25"/>
    <row r="269" s="903" customFormat="1" x14ac:dyDescent="0.25"/>
    <row r="270" s="903" customFormat="1" x14ac:dyDescent="0.25"/>
    <row r="271" s="903" customFormat="1" x14ac:dyDescent="0.25"/>
    <row r="272" s="903" customFormat="1" x14ac:dyDescent="0.25"/>
    <row r="273" s="903" customFormat="1" x14ac:dyDescent="0.25"/>
    <row r="274" s="903" customFormat="1" x14ac:dyDescent="0.25"/>
    <row r="275" s="903" customFormat="1" x14ac:dyDescent="0.25"/>
    <row r="276" s="903" customFormat="1" x14ac:dyDescent="0.25"/>
    <row r="277" s="903" customFormat="1" x14ac:dyDescent="0.25"/>
    <row r="278" s="903" customFormat="1" x14ac:dyDescent="0.25"/>
    <row r="279" s="903" customFormat="1" x14ac:dyDescent="0.25"/>
    <row r="280" s="903" customFormat="1" x14ac:dyDescent="0.25"/>
    <row r="281" s="903" customFormat="1" x14ac:dyDescent="0.25"/>
    <row r="282" s="903" customFormat="1" x14ac:dyDescent="0.25"/>
    <row r="283" s="903" customFormat="1" x14ac:dyDescent="0.25"/>
    <row r="284" s="903" customFormat="1" x14ac:dyDescent="0.25"/>
    <row r="285" s="903" customFormat="1" x14ac:dyDescent="0.25"/>
    <row r="286" s="903" customFormat="1" x14ac:dyDescent="0.25"/>
    <row r="287" s="903" customFormat="1" x14ac:dyDescent="0.25"/>
    <row r="288" s="903" customFormat="1" x14ac:dyDescent="0.25"/>
    <row r="289" s="903" customFormat="1" x14ac:dyDescent="0.25"/>
    <row r="290" s="903" customFormat="1" x14ac:dyDescent="0.25"/>
    <row r="291" s="903" customFormat="1" x14ac:dyDescent="0.25"/>
    <row r="292" s="903" customFormat="1" x14ac:dyDescent="0.25"/>
    <row r="293" s="903" customFormat="1" x14ac:dyDescent="0.25"/>
    <row r="294" s="903" customFormat="1" x14ac:dyDescent="0.25"/>
    <row r="295" s="903" customFormat="1" x14ac:dyDescent="0.25"/>
    <row r="296" s="903" customFormat="1" x14ac:dyDescent="0.25"/>
    <row r="297" s="903" customFormat="1" x14ac:dyDescent="0.25"/>
    <row r="298" s="903" customFormat="1" x14ac:dyDescent="0.25"/>
    <row r="299" s="903" customFormat="1" x14ac:dyDescent="0.25"/>
    <row r="300" s="903" customFormat="1" x14ac:dyDescent="0.25"/>
    <row r="301" s="903" customFormat="1" x14ac:dyDescent="0.25"/>
    <row r="302" s="903" customFormat="1" x14ac:dyDescent="0.25"/>
    <row r="303" s="903" customFormat="1" x14ac:dyDescent="0.25"/>
    <row r="304" s="903" customFormat="1" x14ac:dyDescent="0.25"/>
    <row r="305" s="903" customFormat="1" x14ac:dyDescent="0.25"/>
    <row r="306" s="903" customFormat="1" x14ac:dyDescent="0.25"/>
    <row r="307" s="903" customFormat="1" x14ac:dyDescent="0.25"/>
    <row r="308" s="903" customFormat="1" x14ac:dyDescent="0.25"/>
    <row r="309" s="903" customFormat="1" x14ac:dyDescent="0.25"/>
    <row r="310" s="903" customFormat="1" x14ac:dyDescent="0.25"/>
    <row r="311" s="903" customFormat="1" x14ac:dyDescent="0.25"/>
    <row r="312" s="903" customFormat="1" x14ac:dyDescent="0.25"/>
    <row r="313" s="903" customFormat="1" x14ac:dyDescent="0.25"/>
    <row r="314" s="903" customFormat="1" x14ac:dyDescent="0.25"/>
    <row r="315" s="903" customFormat="1" x14ac:dyDescent="0.25"/>
    <row r="316" s="903" customFormat="1" x14ac:dyDescent="0.25"/>
    <row r="317" s="903" customFormat="1" x14ac:dyDescent="0.25"/>
    <row r="318" s="903" customFormat="1" x14ac:dyDescent="0.25"/>
    <row r="319" s="903" customFormat="1" x14ac:dyDescent="0.25"/>
    <row r="320" s="903" customFormat="1" x14ac:dyDescent="0.25"/>
    <row r="321" s="903" customFormat="1" x14ac:dyDescent="0.25"/>
    <row r="322" s="903" customFormat="1" x14ac:dyDescent="0.25"/>
    <row r="323" s="903" customFormat="1" x14ac:dyDescent="0.25"/>
    <row r="324" s="903" customFormat="1" x14ac:dyDescent="0.25"/>
    <row r="325" s="903" customFormat="1" x14ac:dyDescent="0.25"/>
    <row r="326" s="903" customFormat="1" x14ac:dyDescent="0.25"/>
    <row r="327" s="903" customFormat="1" x14ac:dyDescent="0.25"/>
    <row r="328" s="903" customFormat="1" x14ac:dyDescent="0.25"/>
    <row r="329" s="903" customFormat="1" x14ac:dyDescent="0.25"/>
    <row r="330" s="903" customFormat="1" x14ac:dyDescent="0.25"/>
    <row r="331" s="903" customFormat="1" x14ac:dyDescent="0.25"/>
    <row r="332" s="903" customFormat="1" x14ac:dyDescent="0.25"/>
    <row r="333" s="903" customFormat="1" x14ac:dyDescent="0.25"/>
    <row r="334" s="903" customFormat="1" x14ac:dyDescent="0.25"/>
    <row r="335" s="903" customFormat="1" x14ac:dyDescent="0.25"/>
    <row r="336" s="903" customFormat="1" x14ac:dyDescent="0.25"/>
    <row r="337" s="903" customFormat="1" x14ac:dyDescent="0.25"/>
    <row r="338" s="903" customFormat="1" x14ac:dyDescent="0.25"/>
    <row r="339" s="903" customFormat="1" x14ac:dyDescent="0.25"/>
    <row r="340" s="903" customFormat="1" x14ac:dyDescent="0.25"/>
    <row r="341" s="903" customFormat="1" x14ac:dyDescent="0.25"/>
    <row r="342" s="903" customFormat="1" x14ac:dyDescent="0.25"/>
    <row r="343" s="903" customFormat="1" x14ac:dyDescent="0.25"/>
    <row r="344" s="903" customFormat="1" x14ac:dyDescent="0.25"/>
    <row r="345" s="903" customFormat="1" x14ac:dyDescent="0.25"/>
    <row r="346" s="903" customFormat="1" x14ac:dyDescent="0.25"/>
    <row r="347" s="903" customFormat="1" x14ac:dyDescent="0.25"/>
    <row r="348" s="903" customFormat="1" x14ac:dyDescent="0.25"/>
    <row r="349" s="903" customFormat="1" x14ac:dyDescent="0.25"/>
    <row r="350" s="903" customFormat="1" x14ac:dyDescent="0.25"/>
    <row r="351" s="903" customFormat="1" x14ac:dyDescent="0.25"/>
    <row r="352" s="903" customFormat="1" x14ac:dyDescent="0.25"/>
    <row r="353" spans="1:79" s="903" customFormat="1" x14ac:dyDescent="0.25"/>
    <row r="354" spans="1:79" s="903" customFormat="1" x14ac:dyDescent="0.25"/>
    <row r="355" spans="1:79" s="903" customFormat="1" x14ac:dyDescent="0.25"/>
    <row r="356" spans="1:79" s="903" customFormat="1" x14ac:dyDescent="0.25"/>
    <row r="357" spans="1:79" s="903" customFormat="1" x14ac:dyDescent="0.25"/>
    <row r="358" spans="1:79" s="903" customFormat="1" x14ac:dyDescent="0.25"/>
    <row r="359" spans="1:79" s="904" customFormat="1" x14ac:dyDescent="0.25">
      <c r="A359" s="903"/>
      <c r="W359" s="903"/>
      <c r="X359" s="903"/>
      <c r="Y359" s="903"/>
      <c r="Z359" s="903"/>
      <c r="AA359" s="903"/>
      <c r="AB359" s="903"/>
      <c r="AC359" s="903"/>
      <c r="AD359" s="903"/>
      <c r="AE359" s="903"/>
      <c r="AF359" s="903"/>
      <c r="AG359" s="903"/>
      <c r="AH359" s="903"/>
      <c r="AI359" s="903"/>
      <c r="AJ359" s="903"/>
      <c r="AK359" s="903"/>
      <c r="AL359" s="903"/>
      <c r="AM359" s="903"/>
      <c r="AN359" s="903"/>
      <c r="AO359" s="903"/>
      <c r="AP359" s="903"/>
      <c r="AQ359" s="903"/>
      <c r="AR359" s="903"/>
      <c r="AS359" s="903"/>
      <c r="AT359" s="903"/>
      <c r="AU359" s="903"/>
      <c r="AV359" s="903"/>
      <c r="AW359" s="903"/>
      <c r="AX359" s="903"/>
      <c r="AY359" s="903"/>
      <c r="AZ359" s="903"/>
      <c r="BA359" s="903"/>
      <c r="BB359" s="903"/>
      <c r="BC359" s="903"/>
      <c r="BD359" s="903"/>
      <c r="BE359" s="903"/>
      <c r="BF359" s="903"/>
      <c r="BG359" s="903"/>
      <c r="BH359" s="903"/>
      <c r="BI359" s="903"/>
      <c r="BJ359" s="903"/>
      <c r="BK359" s="903"/>
      <c r="BL359" s="903"/>
      <c r="BM359" s="903"/>
      <c r="BN359" s="903"/>
      <c r="BO359" s="903"/>
      <c r="BP359" s="903"/>
      <c r="BQ359" s="903"/>
      <c r="BR359" s="903"/>
      <c r="BS359" s="903"/>
      <c r="BT359" s="903"/>
      <c r="BU359" s="903"/>
      <c r="BV359" s="903"/>
      <c r="BW359" s="903"/>
      <c r="BX359" s="903"/>
      <c r="BY359" s="903"/>
      <c r="BZ359" s="903"/>
      <c r="CA359" s="903"/>
    </row>
    <row r="360" spans="1:79" s="904" customFormat="1" x14ac:dyDescent="0.25">
      <c r="A360" s="903"/>
      <c r="W360" s="903"/>
      <c r="X360" s="903"/>
      <c r="Y360" s="903"/>
      <c r="Z360" s="903"/>
      <c r="AA360" s="903"/>
      <c r="AB360" s="903"/>
      <c r="AC360" s="903"/>
      <c r="AD360" s="903"/>
      <c r="AE360" s="903"/>
      <c r="AF360" s="903"/>
      <c r="AG360" s="903"/>
      <c r="AH360" s="903"/>
      <c r="AI360" s="903"/>
      <c r="AJ360" s="903"/>
      <c r="AK360" s="903"/>
      <c r="AL360" s="903"/>
      <c r="AM360" s="903"/>
      <c r="AN360" s="903"/>
      <c r="AO360" s="903"/>
      <c r="AP360" s="903"/>
      <c r="AQ360" s="903"/>
      <c r="AR360" s="903"/>
      <c r="AS360" s="903"/>
      <c r="AT360" s="903"/>
      <c r="AU360" s="903"/>
      <c r="AV360" s="903"/>
      <c r="AW360" s="903"/>
      <c r="AX360" s="903"/>
      <c r="AY360" s="903"/>
      <c r="AZ360" s="903"/>
      <c r="BA360" s="903"/>
      <c r="BB360" s="903"/>
      <c r="BC360" s="903"/>
      <c r="BD360" s="903"/>
      <c r="BE360" s="903"/>
      <c r="BF360" s="903"/>
      <c r="BG360" s="903"/>
      <c r="BH360" s="903"/>
      <c r="BI360" s="903"/>
      <c r="BJ360" s="903"/>
      <c r="BK360" s="903"/>
      <c r="BL360" s="903"/>
      <c r="BM360" s="903"/>
      <c r="BN360" s="903"/>
      <c r="BO360" s="903"/>
      <c r="BP360" s="903"/>
      <c r="BQ360" s="903"/>
      <c r="BR360" s="903"/>
      <c r="BS360" s="903"/>
      <c r="BT360" s="903"/>
      <c r="BU360" s="903"/>
      <c r="BV360" s="903"/>
      <c r="BW360" s="903"/>
      <c r="BX360" s="903"/>
      <c r="BY360" s="903"/>
      <c r="BZ360" s="903"/>
      <c r="CA360" s="903"/>
    </row>
    <row r="361" spans="1:79" s="904" customFormat="1" x14ac:dyDescent="0.25">
      <c r="A361" s="903"/>
      <c r="W361" s="903"/>
      <c r="X361" s="903"/>
      <c r="Y361" s="903"/>
      <c r="Z361" s="903"/>
      <c r="AA361" s="903"/>
      <c r="AB361" s="903"/>
      <c r="AC361" s="903"/>
      <c r="AD361" s="903"/>
      <c r="AE361" s="903"/>
      <c r="AF361" s="903"/>
      <c r="AG361" s="903"/>
      <c r="AH361" s="903"/>
      <c r="AI361" s="903"/>
      <c r="AJ361" s="903"/>
      <c r="AK361" s="903"/>
      <c r="AL361" s="903"/>
      <c r="AM361" s="903"/>
      <c r="AN361" s="903"/>
      <c r="AO361" s="903"/>
      <c r="AP361" s="903"/>
      <c r="AQ361" s="903"/>
      <c r="AR361" s="903"/>
      <c r="AS361" s="903"/>
      <c r="AT361" s="903"/>
      <c r="AU361" s="903"/>
      <c r="AV361" s="903"/>
      <c r="AW361" s="903"/>
      <c r="AX361" s="903"/>
      <c r="AY361" s="903"/>
      <c r="AZ361" s="903"/>
      <c r="BA361" s="903"/>
      <c r="BB361" s="903"/>
      <c r="BC361" s="903"/>
      <c r="BD361" s="903"/>
      <c r="BE361" s="903"/>
      <c r="BF361" s="903"/>
      <c r="BG361" s="903"/>
      <c r="BH361" s="903"/>
      <c r="BI361" s="903"/>
      <c r="BJ361" s="903"/>
      <c r="BK361" s="903"/>
      <c r="BL361" s="903"/>
      <c r="BM361" s="903"/>
      <c r="BN361" s="903"/>
      <c r="BO361" s="903"/>
      <c r="BP361" s="903"/>
      <c r="BQ361" s="903"/>
      <c r="BR361" s="903"/>
      <c r="BS361" s="903"/>
      <c r="BT361" s="903"/>
      <c r="BU361" s="903"/>
      <c r="BV361" s="903"/>
      <c r="BW361" s="903"/>
      <c r="BX361" s="903"/>
      <c r="BY361" s="903"/>
      <c r="BZ361" s="903"/>
      <c r="CA361" s="903"/>
    </row>
    <row r="362" spans="1:79" s="904" customFormat="1" x14ac:dyDescent="0.25">
      <c r="A362" s="903"/>
      <c r="W362" s="903"/>
      <c r="X362" s="903"/>
      <c r="Y362" s="903"/>
      <c r="Z362" s="903"/>
      <c r="AA362" s="903"/>
      <c r="AB362" s="903"/>
      <c r="AC362" s="903"/>
      <c r="AD362" s="903"/>
      <c r="AE362" s="903"/>
      <c r="AF362" s="903"/>
      <c r="AG362" s="903"/>
      <c r="AH362" s="903"/>
      <c r="AI362" s="903"/>
      <c r="AJ362" s="903"/>
      <c r="AK362" s="903"/>
      <c r="AL362" s="903"/>
      <c r="AM362" s="903"/>
      <c r="AN362" s="903"/>
      <c r="AO362" s="903"/>
      <c r="AP362" s="903"/>
      <c r="AQ362" s="903"/>
      <c r="AR362" s="903"/>
      <c r="AS362" s="903"/>
      <c r="AT362" s="903"/>
      <c r="AU362" s="903"/>
      <c r="AV362" s="903"/>
      <c r="AW362" s="903"/>
      <c r="AX362" s="903"/>
      <c r="AY362" s="903"/>
      <c r="AZ362" s="903"/>
      <c r="BA362" s="903"/>
      <c r="BB362" s="903"/>
      <c r="BC362" s="903"/>
      <c r="BD362" s="903"/>
      <c r="BE362" s="903"/>
      <c r="BF362" s="903"/>
      <c r="BG362" s="903"/>
      <c r="BH362" s="903"/>
      <c r="BI362" s="903"/>
      <c r="BJ362" s="903"/>
      <c r="BK362" s="903"/>
      <c r="BL362" s="903"/>
      <c r="BM362" s="903"/>
      <c r="BN362" s="903"/>
      <c r="BO362" s="903"/>
      <c r="BP362" s="903"/>
      <c r="BQ362" s="903"/>
      <c r="BR362" s="903"/>
      <c r="BS362" s="903"/>
      <c r="BT362" s="903"/>
      <c r="BU362" s="903"/>
      <c r="BV362" s="903"/>
      <c r="BW362" s="903"/>
      <c r="BX362" s="903"/>
      <c r="BY362" s="903"/>
      <c r="BZ362" s="903"/>
      <c r="CA362" s="903"/>
    </row>
    <row r="363" spans="1:79" s="904" customFormat="1" x14ac:dyDescent="0.25">
      <c r="A363" s="903"/>
      <c r="W363" s="903"/>
      <c r="X363" s="903"/>
      <c r="Y363" s="903"/>
      <c r="Z363" s="903"/>
      <c r="AA363" s="903"/>
      <c r="AB363" s="903"/>
      <c r="AC363" s="903"/>
      <c r="AD363" s="903"/>
      <c r="AE363" s="903"/>
      <c r="AF363" s="903"/>
      <c r="AG363" s="903"/>
      <c r="AH363" s="903"/>
      <c r="AI363" s="903"/>
      <c r="AJ363" s="903"/>
      <c r="AK363" s="903"/>
      <c r="AL363" s="903"/>
      <c r="AM363" s="903"/>
      <c r="AN363" s="903"/>
      <c r="AO363" s="903"/>
      <c r="AP363" s="903"/>
      <c r="AQ363" s="903"/>
      <c r="AR363" s="903"/>
      <c r="AS363" s="903"/>
      <c r="AT363" s="903"/>
      <c r="AU363" s="903"/>
      <c r="AV363" s="903"/>
      <c r="AW363" s="903"/>
      <c r="AX363" s="903"/>
      <c r="AY363" s="903"/>
      <c r="AZ363" s="903"/>
      <c r="BA363" s="903"/>
      <c r="BB363" s="903"/>
      <c r="BC363" s="903"/>
      <c r="BD363" s="903"/>
      <c r="BE363" s="903"/>
      <c r="BF363" s="903"/>
      <c r="BG363" s="903"/>
      <c r="BH363" s="903"/>
      <c r="BI363" s="903"/>
      <c r="BJ363" s="903"/>
      <c r="BK363" s="903"/>
      <c r="BL363" s="903"/>
      <c r="BM363" s="903"/>
      <c r="BN363" s="903"/>
      <c r="BO363" s="903"/>
      <c r="BP363" s="903"/>
      <c r="BQ363" s="903"/>
      <c r="BR363" s="903"/>
      <c r="BS363" s="903"/>
      <c r="BT363" s="903"/>
      <c r="BU363" s="903"/>
      <c r="BV363" s="903"/>
      <c r="BW363" s="903"/>
      <c r="BX363" s="903"/>
      <c r="BY363" s="903"/>
      <c r="BZ363" s="903"/>
      <c r="CA363" s="903"/>
    </row>
    <row r="364" spans="1:79" s="904" customFormat="1" x14ac:dyDescent="0.25">
      <c r="A364" s="903"/>
      <c r="W364" s="903"/>
      <c r="X364" s="903"/>
      <c r="Y364" s="903"/>
      <c r="Z364" s="903"/>
      <c r="AA364" s="903"/>
      <c r="AB364" s="903"/>
      <c r="AC364" s="903"/>
      <c r="AD364" s="903"/>
      <c r="AE364" s="903"/>
      <c r="AF364" s="903"/>
      <c r="AG364" s="903"/>
      <c r="AH364" s="903"/>
      <c r="AI364" s="903"/>
      <c r="AJ364" s="903"/>
      <c r="AK364" s="903"/>
      <c r="AL364" s="903"/>
      <c r="AM364" s="903"/>
      <c r="AN364" s="903"/>
      <c r="AO364" s="903"/>
      <c r="AP364" s="903"/>
      <c r="AQ364" s="903"/>
      <c r="AR364" s="903"/>
      <c r="AS364" s="903"/>
      <c r="AT364" s="903"/>
      <c r="AU364" s="903"/>
      <c r="AV364" s="903"/>
      <c r="AW364" s="903"/>
      <c r="AX364" s="903"/>
      <c r="AY364" s="903"/>
      <c r="AZ364" s="903"/>
      <c r="BA364" s="903"/>
      <c r="BB364" s="903"/>
      <c r="BC364" s="903"/>
      <c r="BD364" s="903"/>
      <c r="BE364" s="903"/>
      <c r="BF364" s="903"/>
      <c r="BG364" s="903"/>
      <c r="BH364" s="903"/>
      <c r="BI364" s="903"/>
      <c r="BJ364" s="903"/>
      <c r="BK364" s="903"/>
      <c r="BL364" s="903"/>
      <c r="BM364" s="903"/>
      <c r="BN364" s="903"/>
      <c r="BO364" s="903"/>
      <c r="BP364" s="903"/>
      <c r="BQ364" s="903"/>
      <c r="BR364" s="903"/>
      <c r="BS364" s="903"/>
      <c r="BT364" s="903"/>
      <c r="BU364" s="903"/>
      <c r="BV364" s="903"/>
      <c r="BW364" s="903"/>
      <c r="BX364" s="903"/>
      <c r="BY364" s="903"/>
      <c r="BZ364" s="903"/>
      <c r="CA364" s="903"/>
    </row>
    <row r="365" spans="1:79" s="904" customFormat="1" x14ac:dyDescent="0.25">
      <c r="A365" s="903"/>
      <c r="W365" s="903"/>
      <c r="X365" s="903"/>
      <c r="Y365" s="903"/>
      <c r="Z365" s="903"/>
      <c r="AA365" s="903"/>
      <c r="AB365" s="903"/>
      <c r="AC365" s="903"/>
      <c r="AD365" s="903"/>
      <c r="AE365" s="903"/>
      <c r="AF365" s="903"/>
      <c r="AG365" s="903"/>
      <c r="AH365" s="903"/>
      <c r="AI365" s="903"/>
      <c r="AJ365" s="903"/>
      <c r="AK365" s="903"/>
      <c r="AL365" s="903"/>
      <c r="AM365" s="903"/>
      <c r="AN365" s="903"/>
      <c r="AO365" s="903"/>
      <c r="AP365" s="903"/>
      <c r="AQ365" s="903"/>
      <c r="AR365" s="903"/>
      <c r="AS365" s="903"/>
      <c r="AT365" s="903"/>
      <c r="AU365" s="903"/>
      <c r="AV365" s="903"/>
      <c r="AW365" s="903"/>
      <c r="AX365" s="903"/>
      <c r="AY365" s="903"/>
      <c r="AZ365" s="903"/>
      <c r="BA365" s="903"/>
      <c r="BB365" s="903"/>
      <c r="BC365" s="903"/>
      <c r="BD365" s="903"/>
      <c r="BE365" s="903"/>
      <c r="BF365" s="903"/>
      <c r="BG365" s="903"/>
      <c r="BH365" s="903"/>
      <c r="BI365" s="903"/>
      <c r="BJ365" s="903"/>
      <c r="BK365" s="903"/>
      <c r="BL365" s="903"/>
      <c r="BM365" s="903"/>
      <c r="BN365" s="903"/>
      <c r="BO365" s="903"/>
      <c r="BP365" s="903"/>
      <c r="BQ365" s="903"/>
      <c r="BR365" s="903"/>
      <c r="BS365" s="903"/>
      <c r="BT365" s="903"/>
      <c r="BU365" s="903"/>
      <c r="BV365" s="903"/>
      <c r="BW365" s="903"/>
      <c r="BX365" s="903"/>
      <c r="BY365" s="903"/>
      <c r="BZ365" s="903"/>
      <c r="CA365" s="903"/>
    </row>
    <row r="366" spans="1:79" s="904" customFormat="1" x14ac:dyDescent="0.25">
      <c r="A366" s="903"/>
      <c r="W366" s="903"/>
      <c r="X366" s="903"/>
      <c r="Y366" s="903"/>
      <c r="Z366" s="903"/>
      <c r="AA366" s="903"/>
      <c r="AB366" s="903"/>
      <c r="AC366" s="903"/>
      <c r="AD366" s="903"/>
      <c r="AE366" s="903"/>
      <c r="AF366" s="903"/>
      <c r="AG366" s="903"/>
      <c r="AH366" s="903"/>
      <c r="AI366" s="903"/>
      <c r="AJ366" s="903"/>
      <c r="AK366" s="903"/>
      <c r="AL366" s="903"/>
      <c r="AM366" s="903"/>
      <c r="AN366" s="903"/>
      <c r="AO366" s="903"/>
      <c r="AP366" s="903"/>
      <c r="AQ366" s="903"/>
      <c r="AR366" s="903"/>
      <c r="AS366" s="903"/>
      <c r="AT366" s="903"/>
      <c r="AU366" s="903"/>
      <c r="AV366" s="903"/>
      <c r="AW366" s="903"/>
      <c r="AX366" s="903"/>
      <c r="AY366" s="903"/>
      <c r="AZ366" s="903"/>
      <c r="BA366" s="903"/>
      <c r="BB366" s="903"/>
      <c r="BC366" s="903"/>
      <c r="BD366" s="903"/>
      <c r="BE366" s="903"/>
      <c r="BF366" s="903"/>
      <c r="BG366" s="903"/>
      <c r="BH366" s="903"/>
      <c r="BI366" s="903"/>
      <c r="BJ366" s="903"/>
      <c r="BK366" s="903"/>
      <c r="BL366" s="903"/>
      <c r="BM366" s="903"/>
      <c r="BN366" s="903"/>
      <c r="BO366" s="903"/>
      <c r="BP366" s="903"/>
      <c r="BQ366" s="903"/>
      <c r="BR366" s="903"/>
      <c r="BS366" s="903"/>
      <c r="BT366" s="903"/>
      <c r="BU366" s="903"/>
      <c r="BV366" s="903"/>
      <c r="BW366" s="903"/>
      <c r="BX366" s="903"/>
      <c r="BY366" s="903"/>
      <c r="BZ366" s="903"/>
      <c r="CA366" s="903"/>
    </row>
    <row r="367" spans="1:79" s="904" customFormat="1" x14ac:dyDescent="0.25">
      <c r="A367" s="903"/>
      <c r="W367" s="903"/>
      <c r="X367" s="903"/>
      <c r="Y367" s="903"/>
      <c r="Z367" s="903"/>
      <c r="AA367" s="903"/>
      <c r="AB367" s="903"/>
      <c r="AC367" s="903"/>
      <c r="AD367" s="903"/>
      <c r="AE367" s="903"/>
      <c r="AF367" s="903"/>
      <c r="AG367" s="903"/>
      <c r="AH367" s="903"/>
      <c r="AI367" s="903"/>
      <c r="AJ367" s="903"/>
      <c r="AK367" s="903"/>
      <c r="AL367" s="903"/>
      <c r="AM367" s="903"/>
      <c r="AN367" s="903"/>
      <c r="AO367" s="903"/>
      <c r="AP367" s="903"/>
      <c r="AQ367" s="903"/>
      <c r="AR367" s="903"/>
      <c r="AS367" s="903"/>
      <c r="AT367" s="903"/>
      <c r="AU367" s="903"/>
      <c r="AV367" s="903"/>
      <c r="AW367" s="903"/>
      <c r="AX367" s="903"/>
      <c r="AY367" s="903"/>
      <c r="AZ367" s="903"/>
      <c r="BA367" s="903"/>
      <c r="BB367" s="903"/>
      <c r="BC367" s="903"/>
      <c r="BD367" s="903"/>
      <c r="BE367" s="903"/>
      <c r="BF367" s="903"/>
      <c r="BG367" s="903"/>
      <c r="BH367" s="903"/>
      <c r="BI367" s="903"/>
      <c r="BJ367" s="903"/>
      <c r="BK367" s="903"/>
      <c r="BL367" s="903"/>
      <c r="BM367" s="903"/>
      <c r="BN367" s="903"/>
      <c r="BO367" s="903"/>
      <c r="BP367" s="903"/>
      <c r="BQ367" s="903"/>
      <c r="BR367" s="903"/>
      <c r="BS367" s="903"/>
      <c r="BT367" s="903"/>
      <c r="BU367" s="903"/>
      <c r="BV367" s="903"/>
      <c r="BW367" s="903"/>
      <c r="BX367" s="903"/>
      <c r="BY367" s="903"/>
      <c r="BZ367" s="903"/>
      <c r="CA367" s="903"/>
    </row>
    <row r="368" spans="1:79" s="904" customFormat="1" x14ac:dyDescent="0.25">
      <c r="A368" s="903"/>
      <c r="W368" s="903"/>
      <c r="X368" s="903"/>
      <c r="Y368" s="903"/>
      <c r="Z368" s="903"/>
      <c r="AA368" s="903"/>
      <c r="AB368" s="903"/>
      <c r="AC368" s="903"/>
      <c r="AD368" s="903"/>
      <c r="AE368" s="903"/>
      <c r="AF368" s="903"/>
      <c r="AG368" s="903"/>
      <c r="AH368" s="903"/>
      <c r="AI368" s="903"/>
      <c r="AJ368" s="903"/>
      <c r="AK368" s="903"/>
      <c r="AL368" s="903"/>
      <c r="AM368" s="903"/>
      <c r="AN368" s="903"/>
      <c r="AO368" s="903"/>
      <c r="AP368" s="903"/>
      <c r="AQ368" s="903"/>
      <c r="AR368" s="903"/>
      <c r="AS368" s="903"/>
      <c r="AT368" s="903"/>
      <c r="AU368" s="903"/>
      <c r="AV368" s="903"/>
      <c r="AW368" s="903"/>
      <c r="AX368" s="903"/>
      <c r="AY368" s="903"/>
      <c r="AZ368" s="903"/>
      <c r="BA368" s="903"/>
      <c r="BB368" s="903"/>
      <c r="BC368" s="903"/>
      <c r="BD368" s="903"/>
      <c r="BE368" s="903"/>
      <c r="BF368" s="903"/>
      <c r="BG368" s="903"/>
      <c r="BH368" s="903"/>
      <c r="BI368" s="903"/>
      <c r="BJ368" s="903"/>
      <c r="BK368" s="903"/>
      <c r="BL368" s="903"/>
      <c r="BM368" s="903"/>
      <c r="BN368" s="903"/>
      <c r="BO368" s="903"/>
      <c r="BP368" s="903"/>
      <c r="BQ368" s="903"/>
      <c r="BR368" s="903"/>
      <c r="BS368" s="903"/>
      <c r="BT368" s="903"/>
      <c r="BU368" s="903"/>
      <c r="BV368" s="903"/>
      <c r="BW368" s="903"/>
      <c r="BX368" s="903"/>
      <c r="BY368" s="903"/>
      <c r="BZ368" s="903"/>
      <c r="CA368" s="903"/>
    </row>
    <row r="369" spans="1:79" s="904" customFormat="1" x14ac:dyDescent="0.25">
      <c r="A369" s="903"/>
      <c r="W369" s="903"/>
      <c r="X369" s="903"/>
      <c r="Y369" s="903"/>
      <c r="Z369" s="903"/>
      <c r="AA369" s="903"/>
      <c r="AB369" s="903"/>
      <c r="AC369" s="903"/>
      <c r="AD369" s="903"/>
      <c r="AE369" s="903"/>
      <c r="AF369" s="903"/>
      <c r="AG369" s="903"/>
      <c r="AH369" s="903"/>
      <c r="AI369" s="903"/>
      <c r="AJ369" s="903"/>
      <c r="AK369" s="903"/>
      <c r="AL369" s="903"/>
      <c r="AM369" s="903"/>
      <c r="AN369" s="903"/>
      <c r="AO369" s="903"/>
      <c r="AP369" s="903"/>
      <c r="AQ369" s="903"/>
      <c r="AR369" s="903"/>
      <c r="AS369" s="903"/>
      <c r="AT369" s="903"/>
      <c r="AU369" s="903"/>
      <c r="AV369" s="903"/>
      <c r="AW369" s="903"/>
      <c r="AX369" s="903"/>
      <c r="AY369" s="903"/>
      <c r="AZ369" s="903"/>
      <c r="BA369" s="903"/>
      <c r="BB369" s="903"/>
      <c r="BC369" s="903"/>
      <c r="BD369" s="903"/>
      <c r="BE369" s="903"/>
      <c r="BF369" s="903"/>
      <c r="BG369" s="903"/>
      <c r="BH369" s="903"/>
      <c r="BI369" s="903"/>
      <c r="BJ369" s="903"/>
      <c r="BK369" s="903"/>
      <c r="BL369" s="903"/>
      <c r="BM369" s="903"/>
      <c r="BN369" s="903"/>
      <c r="BO369" s="903"/>
      <c r="BP369" s="903"/>
      <c r="BQ369" s="903"/>
      <c r="BR369" s="903"/>
      <c r="BS369" s="903"/>
      <c r="BT369" s="903"/>
      <c r="BU369" s="903"/>
      <c r="BV369" s="903"/>
      <c r="BW369" s="903"/>
      <c r="BX369" s="903"/>
      <c r="BY369" s="903"/>
      <c r="BZ369" s="903"/>
      <c r="CA369" s="903"/>
    </row>
    <row r="370" spans="1:79" s="904" customFormat="1" x14ac:dyDescent="0.25">
      <c r="A370" s="903"/>
      <c r="W370" s="903"/>
      <c r="X370" s="903"/>
      <c r="Y370" s="903"/>
      <c r="Z370" s="903"/>
      <c r="AA370" s="903"/>
      <c r="AB370" s="903"/>
      <c r="AC370" s="903"/>
      <c r="AD370" s="903"/>
      <c r="AE370" s="903"/>
      <c r="AF370" s="903"/>
      <c r="AG370" s="903"/>
      <c r="AH370" s="903"/>
      <c r="AI370" s="903"/>
      <c r="AJ370" s="903"/>
      <c r="AK370" s="903"/>
      <c r="AL370" s="903"/>
      <c r="AM370" s="903"/>
      <c r="AN370" s="903"/>
      <c r="AO370" s="903"/>
      <c r="AP370" s="903"/>
      <c r="AQ370" s="903"/>
      <c r="AR370" s="903"/>
      <c r="AS370" s="903"/>
      <c r="AT370" s="903"/>
      <c r="AU370" s="903"/>
      <c r="AV370" s="903"/>
      <c r="AW370" s="903"/>
      <c r="AX370" s="903"/>
      <c r="AY370" s="903"/>
      <c r="AZ370" s="903"/>
      <c r="BA370" s="903"/>
      <c r="BB370" s="903"/>
      <c r="BC370" s="903"/>
      <c r="BD370" s="903"/>
      <c r="BE370" s="903"/>
      <c r="BF370" s="903"/>
      <c r="BG370" s="903"/>
      <c r="BH370" s="903"/>
      <c r="BI370" s="903"/>
      <c r="BJ370" s="903"/>
      <c r="BK370" s="903"/>
      <c r="BL370" s="903"/>
      <c r="BM370" s="903"/>
      <c r="BN370" s="903"/>
      <c r="BO370" s="903"/>
      <c r="BP370" s="903"/>
      <c r="BQ370" s="903"/>
      <c r="BR370" s="903"/>
      <c r="BS370" s="903"/>
      <c r="BT370" s="903"/>
      <c r="BU370" s="903"/>
      <c r="BV370" s="903"/>
      <c r="BW370" s="903"/>
      <c r="BX370" s="903"/>
      <c r="BY370" s="903"/>
      <c r="BZ370" s="903"/>
      <c r="CA370" s="903"/>
    </row>
    <row r="371" spans="1:79" s="904" customFormat="1" x14ac:dyDescent="0.25">
      <c r="A371" s="903"/>
      <c r="W371" s="903"/>
      <c r="X371" s="903"/>
      <c r="Y371" s="903"/>
      <c r="Z371" s="903"/>
      <c r="AA371" s="903"/>
      <c r="AB371" s="903"/>
      <c r="AC371" s="903"/>
      <c r="AD371" s="903"/>
      <c r="AE371" s="903"/>
      <c r="AF371" s="903"/>
      <c r="AG371" s="903"/>
      <c r="AH371" s="903"/>
      <c r="AI371" s="903"/>
      <c r="AJ371" s="903"/>
      <c r="AK371" s="903"/>
      <c r="AL371" s="903"/>
      <c r="AM371" s="903"/>
      <c r="AN371" s="903"/>
      <c r="AO371" s="903"/>
      <c r="AP371" s="903"/>
      <c r="AQ371" s="903"/>
      <c r="AR371" s="903"/>
      <c r="AS371" s="903"/>
      <c r="AT371" s="903"/>
      <c r="AU371" s="903"/>
      <c r="AV371" s="903"/>
      <c r="AW371" s="903"/>
      <c r="AX371" s="903"/>
      <c r="AY371" s="903"/>
      <c r="AZ371" s="903"/>
      <c r="BA371" s="903"/>
      <c r="BB371" s="903"/>
      <c r="BC371" s="903"/>
      <c r="BD371" s="903"/>
      <c r="BE371" s="903"/>
      <c r="BF371" s="903"/>
      <c r="BG371" s="903"/>
      <c r="BH371" s="903"/>
      <c r="BI371" s="903"/>
      <c r="BJ371" s="903"/>
      <c r="BK371" s="903"/>
      <c r="BL371" s="903"/>
      <c r="BM371" s="903"/>
      <c r="BN371" s="903"/>
      <c r="BO371" s="903"/>
      <c r="BP371" s="903"/>
      <c r="BQ371" s="903"/>
      <c r="BR371" s="903"/>
      <c r="BS371" s="903"/>
      <c r="BT371" s="903"/>
      <c r="BU371" s="903"/>
      <c r="BV371" s="903"/>
      <c r="BW371" s="903"/>
      <c r="BX371" s="903"/>
      <c r="BY371" s="903"/>
      <c r="BZ371" s="903"/>
      <c r="CA371" s="903"/>
    </row>
    <row r="372" spans="1:79" s="904" customFormat="1" x14ac:dyDescent="0.25">
      <c r="A372" s="903"/>
      <c r="W372" s="903"/>
      <c r="X372" s="903"/>
      <c r="Y372" s="903"/>
      <c r="Z372" s="903"/>
      <c r="AA372" s="903"/>
      <c r="AB372" s="903"/>
      <c r="AC372" s="903"/>
      <c r="AD372" s="903"/>
      <c r="AE372" s="903"/>
      <c r="AF372" s="903"/>
      <c r="AG372" s="903"/>
      <c r="AH372" s="903"/>
      <c r="AI372" s="903"/>
      <c r="AJ372" s="903"/>
      <c r="AK372" s="903"/>
      <c r="AL372" s="903"/>
      <c r="AM372" s="903"/>
      <c r="AN372" s="903"/>
      <c r="AO372" s="903"/>
      <c r="AP372" s="903"/>
      <c r="AQ372" s="903"/>
      <c r="AR372" s="903"/>
      <c r="AS372" s="903"/>
      <c r="AT372" s="903"/>
      <c r="AU372" s="903"/>
      <c r="AV372" s="903"/>
      <c r="AW372" s="903"/>
      <c r="AX372" s="903"/>
      <c r="AY372" s="903"/>
      <c r="AZ372" s="903"/>
      <c r="BA372" s="903"/>
      <c r="BB372" s="903"/>
      <c r="BC372" s="903"/>
      <c r="BD372" s="903"/>
      <c r="BE372" s="903"/>
      <c r="BF372" s="903"/>
      <c r="BG372" s="903"/>
      <c r="BH372" s="903"/>
      <c r="BI372" s="903"/>
      <c r="BJ372" s="903"/>
      <c r="BK372" s="903"/>
      <c r="BL372" s="903"/>
      <c r="BM372" s="903"/>
      <c r="BN372" s="903"/>
      <c r="BO372" s="903"/>
      <c r="BP372" s="903"/>
      <c r="BQ372" s="903"/>
      <c r="BR372" s="903"/>
      <c r="BS372" s="903"/>
      <c r="BT372" s="903"/>
      <c r="BU372" s="903"/>
      <c r="BV372" s="903"/>
      <c r="BW372" s="903"/>
      <c r="BX372" s="903"/>
      <c r="BY372" s="903"/>
      <c r="BZ372" s="903"/>
      <c r="CA372" s="903"/>
    </row>
    <row r="373" spans="1:79" s="904" customFormat="1" x14ac:dyDescent="0.25">
      <c r="A373" s="903"/>
      <c r="W373" s="903"/>
      <c r="X373" s="903"/>
      <c r="Y373" s="903"/>
      <c r="Z373" s="903"/>
      <c r="AA373" s="903"/>
      <c r="AB373" s="903"/>
      <c r="AC373" s="903"/>
      <c r="AD373" s="903"/>
      <c r="AE373" s="903"/>
      <c r="AF373" s="903"/>
      <c r="AG373" s="903"/>
      <c r="AH373" s="903"/>
      <c r="AI373" s="903"/>
      <c r="AJ373" s="903"/>
      <c r="AK373" s="903"/>
      <c r="AL373" s="903"/>
      <c r="AM373" s="903"/>
      <c r="AN373" s="903"/>
      <c r="AO373" s="903"/>
      <c r="AP373" s="903"/>
      <c r="AQ373" s="903"/>
      <c r="AR373" s="903"/>
      <c r="AS373" s="903"/>
      <c r="AT373" s="903"/>
      <c r="AU373" s="903"/>
      <c r="AV373" s="903"/>
      <c r="AW373" s="903"/>
      <c r="AX373" s="903"/>
      <c r="AY373" s="903"/>
      <c r="AZ373" s="903"/>
      <c r="BA373" s="903"/>
      <c r="BB373" s="903"/>
      <c r="BC373" s="903"/>
      <c r="BD373" s="903"/>
      <c r="BE373" s="903"/>
      <c r="BF373" s="903"/>
      <c r="BG373" s="903"/>
      <c r="BH373" s="903"/>
      <c r="BI373" s="903"/>
      <c r="BJ373" s="903"/>
      <c r="BK373" s="903"/>
      <c r="BL373" s="903"/>
      <c r="BM373" s="903"/>
      <c r="BN373" s="903"/>
      <c r="BO373" s="903"/>
      <c r="BP373" s="903"/>
      <c r="BQ373" s="903"/>
      <c r="BR373" s="903"/>
      <c r="BS373" s="903"/>
      <c r="BT373" s="903"/>
      <c r="BU373" s="903"/>
      <c r="BV373" s="903"/>
      <c r="BW373" s="903"/>
      <c r="BX373" s="903"/>
      <c r="BY373" s="903"/>
      <c r="BZ373" s="903"/>
      <c r="CA373" s="903"/>
    </row>
    <row r="374" spans="1:79" s="904" customFormat="1" x14ac:dyDescent="0.25">
      <c r="A374" s="903"/>
      <c r="W374" s="903"/>
      <c r="X374" s="903"/>
      <c r="Y374" s="903"/>
      <c r="Z374" s="903"/>
      <c r="AA374" s="903"/>
      <c r="AB374" s="903"/>
      <c r="AC374" s="903"/>
      <c r="AD374" s="903"/>
      <c r="AE374" s="903"/>
      <c r="AF374" s="903"/>
      <c r="AG374" s="903"/>
      <c r="AH374" s="903"/>
      <c r="AI374" s="903"/>
      <c r="AJ374" s="903"/>
      <c r="AK374" s="903"/>
      <c r="AL374" s="903"/>
      <c r="AM374" s="903"/>
      <c r="AN374" s="903"/>
      <c r="AO374" s="903"/>
      <c r="AP374" s="903"/>
      <c r="AQ374" s="903"/>
      <c r="AR374" s="903"/>
      <c r="AS374" s="903"/>
      <c r="AT374" s="903"/>
      <c r="AU374" s="903"/>
      <c r="AV374" s="903"/>
      <c r="AW374" s="903"/>
      <c r="AX374" s="903"/>
      <c r="AY374" s="903"/>
      <c r="AZ374" s="903"/>
      <c r="BA374" s="903"/>
      <c r="BB374" s="903"/>
      <c r="BC374" s="903"/>
      <c r="BD374" s="903"/>
      <c r="BE374" s="903"/>
      <c r="BF374" s="903"/>
      <c r="BG374" s="903"/>
      <c r="BH374" s="903"/>
      <c r="BI374" s="903"/>
      <c r="BJ374" s="903"/>
      <c r="BK374" s="903"/>
      <c r="BL374" s="903"/>
      <c r="BM374" s="903"/>
      <c r="BN374" s="903"/>
      <c r="BO374" s="903"/>
      <c r="BP374" s="903"/>
      <c r="BQ374" s="903"/>
      <c r="BR374" s="903"/>
      <c r="BS374" s="903"/>
      <c r="BT374" s="903"/>
      <c r="BU374" s="903"/>
      <c r="BV374" s="903"/>
      <c r="BW374" s="903"/>
      <c r="BX374" s="903"/>
      <c r="BY374" s="903"/>
      <c r="BZ374" s="903"/>
      <c r="CA374" s="903"/>
    </row>
    <row r="375" spans="1:79" s="904" customFormat="1" x14ac:dyDescent="0.25">
      <c r="A375" s="903"/>
      <c r="W375" s="903"/>
      <c r="X375" s="903"/>
      <c r="Y375" s="903"/>
      <c r="Z375" s="903"/>
      <c r="AA375" s="903"/>
      <c r="AB375" s="903"/>
      <c r="AC375" s="903"/>
      <c r="AD375" s="903"/>
      <c r="AE375" s="903"/>
      <c r="AF375" s="903"/>
      <c r="AG375" s="903"/>
      <c r="AH375" s="903"/>
      <c r="AI375" s="903"/>
      <c r="AJ375" s="903"/>
      <c r="AK375" s="903"/>
      <c r="AL375" s="903"/>
      <c r="AM375" s="903"/>
      <c r="AN375" s="903"/>
      <c r="AO375" s="903"/>
      <c r="AP375" s="903"/>
      <c r="AQ375" s="903"/>
      <c r="AR375" s="903"/>
      <c r="AS375" s="903"/>
      <c r="AT375" s="903"/>
      <c r="AU375" s="903"/>
      <c r="AV375" s="903"/>
      <c r="AW375" s="903"/>
      <c r="AX375" s="903"/>
      <c r="AY375" s="903"/>
      <c r="AZ375" s="903"/>
      <c r="BA375" s="903"/>
      <c r="BB375" s="903"/>
      <c r="BC375" s="903"/>
      <c r="BD375" s="903"/>
      <c r="BE375" s="903"/>
      <c r="BF375" s="903"/>
      <c r="BG375" s="903"/>
      <c r="BH375" s="903"/>
      <c r="BI375" s="903"/>
      <c r="BJ375" s="903"/>
      <c r="BK375" s="903"/>
      <c r="BL375" s="903"/>
      <c r="BM375" s="903"/>
      <c r="BN375" s="903"/>
      <c r="BO375" s="903"/>
      <c r="BP375" s="903"/>
      <c r="BQ375" s="903"/>
      <c r="BR375" s="903"/>
      <c r="BS375" s="903"/>
      <c r="BT375" s="903"/>
      <c r="BU375" s="903"/>
      <c r="BV375" s="903"/>
      <c r="BW375" s="903"/>
      <c r="BX375" s="903"/>
      <c r="BY375" s="903"/>
      <c r="BZ375" s="903"/>
      <c r="CA375" s="903"/>
    </row>
    <row r="376" spans="1:79" s="904" customFormat="1" x14ac:dyDescent="0.25">
      <c r="A376" s="903"/>
      <c r="W376" s="903"/>
      <c r="X376" s="903"/>
      <c r="Y376" s="903"/>
      <c r="Z376" s="903"/>
      <c r="AA376" s="903"/>
      <c r="AB376" s="903"/>
      <c r="AC376" s="903"/>
      <c r="AD376" s="903"/>
      <c r="AE376" s="903"/>
      <c r="AF376" s="903"/>
      <c r="AG376" s="903"/>
      <c r="AH376" s="903"/>
      <c r="AI376" s="903"/>
      <c r="AJ376" s="903"/>
      <c r="AK376" s="903"/>
      <c r="AL376" s="903"/>
      <c r="AM376" s="903"/>
      <c r="AN376" s="903"/>
      <c r="AO376" s="903"/>
      <c r="AP376" s="903"/>
      <c r="AQ376" s="903"/>
      <c r="AR376" s="903"/>
      <c r="AS376" s="903"/>
      <c r="AT376" s="903"/>
      <c r="AU376" s="903"/>
      <c r="AV376" s="903"/>
      <c r="AW376" s="903"/>
      <c r="AX376" s="903"/>
      <c r="AY376" s="903"/>
      <c r="AZ376" s="903"/>
      <c r="BA376" s="903"/>
      <c r="BB376" s="903"/>
      <c r="BC376" s="903"/>
      <c r="BD376" s="903"/>
      <c r="BE376" s="903"/>
      <c r="BF376" s="903"/>
      <c r="BG376" s="903"/>
      <c r="BH376" s="903"/>
      <c r="BI376" s="903"/>
      <c r="BJ376" s="903"/>
      <c r="BK376" s="903"/>
      <c r="BL376" s="903"/>
      <c r="BM376" s="903"/>
      <c r="BN376" s="903"/>
      <c r="BO376" s="903"/>
      <c r="BP376" s="903"/>
      <c r="BQ376" s="903"/>
      <c r="BR376" s="903"/>
      <c r="BS376" s="903"/>
      <c r="BT376" s="903"/>
      <c r="BU376" s="903"/>
      <c r="BV376" s="903"/>
      <c r="BW376" s="903"/>
      <c r="BX376" s="903"/>
      <c r="BY376" s="903"/>
      <c r="BZ376" s="903"/>
      <c r="CA376" s="903"/>
    </row>
    <row r="377" spans="1:79" s="904" customFormat="1" x14ac:dyDescent="0.25">
      <c r="A377" s="903"/>
      <c r="W377" s="903"/>
      <c r="X377" s="903"/>
      <c r="Y377" s="903"/>
      <c r="Z377" s="903"/>
      <c r="AA377" s="903"/>
      <c r="AB377" s="903"/>
      <c r="AC377" s="903"/>
      <c r="AD377" s="903"/>
      <c r="AE377" s="903"/>
      <c r="AF377" s="903"/>
      <c r="AG377" s="903"/>
      <c r="AH377" s="903"/>
      <c r="AI377" s="903"/>
      <c r="AJ377" s="903"/>
      <c r="AK377" s="903"/>
      <c r="AL377" s="903"/>
      <c r="AM377" s="903"/>
      <c r="AN377" s="903"/>
      <c r="AO377" s="903"/>
      <c r="AP377" s="903"/>
      <c r="AQ377" s="903"/>
      <c r="AR377" s="903"/>
      <c r="AS377" s="903"/>
      <c r="AT377" s="903"/>
      <c r="AU377" s="903"/>
      <c r="AV377" s="903"/>
      <c r="AW377" s="903"/>
      <c r="AX377" s="903"/>
      <c r="AY377" s="903"/>
      <c r="AZ377" s="903"/>
      <c r="BA377" s="903"/>
      <c r="BB377" s="903"/>
      <c r="BC377" s="903"/>
      <c r="BD377" s="903"/>
      <c r="BE377" s="903"/>
      <c r="BF377" s="903"/>
      <c r="BG377" s="903"/>
      <c r="BH377" s="903"/>
      <c r="BI377" s="903"/>
      <c r="BJ377" s="903"/>
      <c r="BK377" s="903"/>
      <c r="BL377" s="903"/>
      <c r="BM377" s="903"/>
      <c r="BN377" s="903"/>
      <c r="BO377" s="903"/>
      <c r="BP377" s="903"/>
      <c r="BQ377" s="903"/>
      <c r="BR377" s="903"/>
      <c r="BS377" s="903"/>
      <c r="BT377" s="903"/>
      <c r="BU377" s="903"/>
      <c r="BV377" s="903"/>
      <c r="BW377" s="903"/>
      <c r="BX377" s="903"/>
      <c r="BY377" s="903"/>
      <c r="BZ377" s="903"/>
      <c r="CA377" s="903"/>
    </row>
    <row r="378" spans="1:79" s="904" customFormat="1" x14ac:dyDescent="0.25">
      <c r="A378" s="903"/>
      <c r="W378" s="903"/>
      <c r="X378" s="903"/>
      <c r="Y378" s="903"/>
      <c r="Z378" s="903"/>
      <c r="AA378" s="903"/>
      <c r="AB378" s="903"/>
      <c r="AC378" s="903"/>
      <c r="AD378" s="903"/>
      <c r="AE378" s="903"/>
      <c r="AF378" s="903"/>
      <c r="AG378" s="903"/>
      <c r="AH378" s="903"/>
      <c r="AI378" s="903"/>
      <c r="AJ378" s="903"/>
      <c r="AK378" s="903"/>
      <c r="AL378" s="903"/>
      <c r="AM378" s="903"/>
      <c r="AN378" s="903"/>
      <c r="AO378" s="903"/>
      <c r="AP378" s="903"/>
      <c r="AQ378" s="903"/>
      <c r="AR378" s="903"/>
      <c r="AS378" s="903"/>
      <c r="AT378" s="903"/>
      <c r="AU378" s="903"/>
      <c r="AV378" s="903"/>
      <c r="AW378" s="903"/>
      <c r="AX378" s="903"/>
      <c r="AY378" s="903"/>
      <c r="AZ378" s="903"/>
      <c r="BA378" s="903"/>
      <c r="BB378" s="903"/>
      <c r="BC378" s="903"/>
      <c r="BD378" s="903"/>
      <c r="BE378" s="903"/>
      <c r="BF378" s="903"/>
      <c r="BG378" s="903"/>
      <c r="BH378" s="903"/>
      <c r="BI378" s="903"/>
      <c r="BJ378" s="903"/>
      <c r="BK378" s="903"/>
      <c r="BL378" s="903"/>
      <c r="BM378" s="903"/>
      <c r="BN378" s="903"/>
      <c r="BO378" s="903"/>
      <c r="BP378" s="903"/>
      <c r="BQ378" s="903"/>
      <c r="BR378" s="903"/>
      <c r="BS378" s="903"/>
      <c r="BT378" s="903"/>
      <c r="BU378" s="903"/>
      <c r="BV378" s="903"/>
      <c r="BW378" s="903"/>
      <c r="BX378" s="903"/>
      <c r="BY378" s="903"/>
      <c r="BZ378" s="903"/>
      <c r="CA378" s="903"/>
    </row>
    <row r="379" spans="1:79" s="904" customFormat="1" x14ac:dyDescent="0.25">
      <c r="A379" s="903"/>
      <c r="W379" s="903"/>
      <c r="X379" s="903"/>
      <c r="Y379" s="903"/>
      <c r="Z379" s="903"/>
      <c r="AA379" s="903"/>
      <c r="AB379" s="903"/>
      <c r="AC379" s="903"/>
      <c r="AD379" s="903"/>
      <c r="AE379" s="903"/>
      <c r="AF379" s="903"/>
      <c r="AG379" s="903"/>
      <c r="AH379" s="903"/>
      <c r="AI379" s="903"/>
      <c r="AJ379" s="903"/>
      <c r="AK379" s="903"/>
      <c r="AL379" s="903"/>
      <c r="AM379" s="903"/>
      <c r="AN379" s="903"/>
      <c r="AO379" s="903"/>
      <c r="AP379" s="903"/>
      <c r="AQ379" s="903"/>
      <c r="AR379" s="903"/>
      <c r="AS379" s="903"/>
      <c r="AT379" s="903"/>
      <c r="AU379" s="903"/>
      <c r="AV379" s="903"/>
      <c r="AW379" s="903"/>
      <c r="AX379" s="903"/>
      <c r="AY379" s="903"/>
      <c r="AZ379" s="903"/>
      <c r="BA379" s="903"/>
      <c r="BB379" s="903"/>
      <c r="BC379" s="903"/>
      <c r="BD379" s="903"/>
      <c r="BE379" s="903"/>
      <c r="BF379" s="903"/>
      <c r="BG379" s="903"/>
      <c r="BH379" s="903"/>
      <c r="BI379" s="903"/>
      <c r="BJ379" s="903"/>
      <c r="BK379" s="903"/>
      <c r="BL379" s="903"/>
      <c r="BM379" s="903"/>
      <c r="BN379" s="903"/>
      <c r="BO379" s="903"/>
      <c r="BP379" s="903"/>
      <c r="BQ379" s="903"/>
      <c r="BR379" s="903"/>
      <c r="BS379" s="903"/>
      <c r="BT379" s="903"/>
      <c r="BU379" s="903"/>
      <c r="BV379" s="903"/>
      <c r="BW379" s="903"/>
      <c r="BX379" s="903"/>
      <c r="BY379" s="903"/>
      <c r="BZ379" s="903"/>
      <c r="CA379" s="903"/>
    </row>
    <row r="380" spans="1:79" s="904" customFormat="1" x14ac:dyDescent="0.25">
      <c r="A380" s="903"/>
      <c r="W380" s="903"/>
      <c r="X380" s="903"/>
      <c r="Y380" s="903"/>
      <c r="Z380" s="903"/>
      <c r="AA380" s="903"/>
      <c r="AB380" s="903"/>
      <c r="AC380" s="903"/>
      <c r="AD380" s="903"/>
      <c r="AE380" s="903"/>
      <c r="AF380" s="903"/>
      <c r="AG380" s="903"/>
      <c r="AH380" s="903"/>
      <c r="AI380" s="903"/>
      <c r="AJ380" s="903"/>
      <c r="AK380" s="903"/>
      <c r="AL380" s="903"/>
      <c r="AM380" s="903"/>
      <c r="AN380" s="903"/>
      <c r="AO380" s="903"/>
      <c r="AP380" s="903"/>
      <c r="AQ380" s="903"/>
      <c r="AR380" s="903"/>
      <c r="AS380" s="903"/>
      <c r="AT380" s="903"/>
      <c r="AU380" s="903"/>
      <c r="AV380" s="903"/>
      <c r="AW380" s="903"/>
      <c r="AX380" s="903"/>
      <c r="AY380" s="903"/>
      <c r="AZ380" s="903"/>
      <c r="BA380" s="903"/>
      <c r="BB380" s="903"/>
      <c r="BC380" s="903"/>
      <c r="BD380" s="903"/>
      <c r="BE380" s="903"/>
      <c r="BF380" s="903"/>
      <c r="BG380" s="903"/>
      <c r="BH380" s="903"/>
      <c r="BI380" s="903"/>
      <c r="BJ380" s="903"/>
      <c r="BK380" s="903"/>
      <c r="BL380" s="903"/>
      <c r="BM380" s="903"/>
      <c r="BN380" s="903"/>
      <c r="BO380" s="903"/>
      <c r="BP380" s="903"/>
      <c r="BQ380" s="903"/>
      <c r="BR380" s="903"/>
      <c r="BS380" s="903"/>
      <c r="BT380" s="903"/>
      <c r="BU380" s="903"/>
      <c r="BV380" s="903"/>
      <c r="BW380" s="903"/>
      <c r="BX380" s="903"/>
      <c r="BY380" s="903"/>
      <c r="BZ380" s="903"/>
      <c r="CA380" s="903"/>
    </row>
    <row r="381" spans="1:79" s="904" customFormat="1" x14ac:dyDescent="0.25">
      <c r="A381" s="903"/>
      <c r="W381" s="903"/>
      <c r="X381" s="903"/>
      <c r="Y381" s="903"/>
      <c r="Z381" s="903"/>
      <c r="AA381" s="903"/>
      <c r="AB381" s="903"/>
      <c r="AC381" s="903"/>
      <c r="AD381" s="903"/>
      <c r="AE381" s="903"/>
      <c r="AF381" s="903"/>
      <c r="AG381" s="903"/>
      <c r="AH381" s="903"/>
      <c r="AI381" s="903"/>
      <c r="AJ381" s="903"/>
      <c r="AK381" s="903"/>
      <c r="AL381" s="903"/>
      <c r="AM381" s="903"/>
      <c r="AN381" s="903"/>
      <c r="AO381" s="903"/>
      <c r="AP381" s="903"/>
      <c r="AQ381" s="903"/>
      <c r="AR381" s="903"/>
      <c r="AS381" s="903"/>
      <c r="AT381" s="903"/>
      <c r="AU381" s="903"/>
      <c r="AV381" s="903"/>
      <c r="AW381" s="903"/>
      <c r="AX381" s="903"/>
      <c r="AY381" s="903"/>
      <c r="AZ381" s="903"/>
      <c r="BA381" s="903"/>
      <c r="BB381" s="903"/>
      <c r="BC381" s="903"/>
      <c r="BD381" s="903"/>
      <c r="BE381" s="903"/>
      <c r="BF381" s="903"/>
      <c r="BG381" s="903"/>
      <c r="BH381" s="903"/>
      <c r="BI381" s="903"/>
      <c r="BJ381" s="903"/>
      <c r="BK381" s="903"/>
      <c r="BL381" s="903"/>
      <c r="BM381" s="903"/>
      <c r="BN381" s="903"/>
      <c r="BO381" s="903"/>
      <c r="BP381" s="903"/>
      <c r="BQ381" s="903"/>
      <c r="BR381" s="903"/>
      <c r="BS381" s="903"/>
      <c r="BT381" s="903"/>
      <c r="BU381" s="903"/>
      <c r="BV381" s="903"/>
      <c r="BW381" s="903"/>
      <c r="BX381" s="903"/>
      <c r="BY381" s="903"/>
      <c r="BZ381" s="903"/>
      <c r="CA381" s="903"/>
    </row>
    <row r="382" spans="1:79" s="904" customFormat="1" x14ac:dyDescent="0.25">
      <c r="A382" s="903"/>
      <c r="W382" s="903"/>
      <c r="X382" s="903"/>
      <c r="Y382" s="903"/>
      <c r="Z382" s="903"/>
      <c r="AA382" s="903"/>
      <c r="AB382" s="903"/>
      <c r="AC382" s="903"/>
      <c r="AD382" s="903"/>
      <c r="AE382" s="903"/>
      <c r="AF382" s="903"/>
      <c r="AG382" s="903"/>
      <c r="AH382" s="903"/>
      <c r="AI382" s="903"/>
      <c r="AJ382" s="903"/>
      <c r="AK382" s="903"/>
      <c r="AL382" s="903"/>
      <c r="AM382" s="903"/>
      <c r="AN382" s="903"/>
      <c r="AO382" s="903"/>
      <c r="AP382" s="903"/>
      <c r="AQ382" s="903"/>
      <c r="AR382" s="903"/>
      <c r="AS382" s="903"/>
      <c r="AT382" s="903"/>
      <c r="AU382" s="903"/>
      <c r="AV382" s="903"/>
      <c r="AW382" s="903"/>
      <c r="AX382" s="903"/>
      <c r="AY382" s="903"/>
      <c r="AZ382" s="903"/>
      <c r="BA382" s="903"/>
      <c r="BB382" s="903"/>
      <c r="BC382" s="903"/>
      <c r="BD382" s="903"/>
      <c r="BE382" s="903"/>
      <c r="BF382" s="903"/>
      <c r="BG382" s="903"/>
      <c r="BH382" s="903"/>
      <c r="BI382" s="903"/>
      <c r="BJ382" s="903"/>
      <c r="BK382" s="903"/>
      <c r="BL382" s="903"/>
      <c r="BM382" s="903"/>
      <c r="BN382" s="903"/>
      <c r="BO382" s="903"/>
      <c r="BP382" s="903"/>
      <c r="BQ382" s="903"/>
      <c r="BR382" s="903"/>
      <c r="BS382" s="903"/>
      <c r="BT382" s="903"/>
      <c r="BU382" s="903"/>
      <c r="BV382" s="903"/>
      <c r="BW382" s="903"/>
      <c r="BX382" s="903"/>
      <c r="BY382" s="903"/>
      <c r="BZ382" s="903"/>
      <c r="CA382" s="903"/>
    </row>
    <row r="383" spans="1:79" s="904" customFormat="1" x14ac:dyDescent="0.25">
      <c r="A383" s="903"/>
      <c r="W383" s="903"/>
      <c r="X383" s="903"/>
      <c r="Y383" s="903"/>
      <c r="Z383" s="903"/>
      <c r="AA383" s="903"/>
      <c r="AB383" s="903"/>
      <c r="AC383" s="903"/>
      <c r="AD383" s="903"/>
      <c r="AE383" s="903"/>
      <c r="AF383" s="903"/>
      <c r="AG383" s="903"/>
      <c r="AH383" s="903"/>
      <c r="AI383" s="903"/>
      <c r="AJ383" s="903"/>
      <c r="AK383" s="903"/>
      <c r="AL383" s="903"/>
      <c r="AM383" s="903"/>
      <c r="AN383" s="903"/>
      <c r="AO383" s="903"/>
      <c r="AP383" s="903"/>
      <c r="AQ383" s="903"/>
      <c r="AR383" s="903"/>
      <c r="AS383" s="903"/>
      <c r="AT383" s="903"/>
      <c r="AU383" s="903"/>
      <c r="AV383" s="903"/>
      <c r="AW383" s="903"/>
      <c r="AX383" s="903"/>
      <c r="AY383" s="903"/>
      <c r="AZ383" s="903"/>
      <c r="BA383" s="903"/>
      <c r="BB383" s="903"/>
      <c r="BC383" s="903"/>
      <c r="BD383" s="903"/>
      <c r="BE383" s="903"/>
      <c r="BF383" s="903"/>
      <c r="BG383" s="903"/>
      <c r="BH383" s="903"/>
      <c r="BI383" s="903"/>
      <c r="BJ383" s="903"/>
      <c r="BK383" s="903"/>
      <c r="BL383" s="903"/>
      <c r="BM383" s="903"/>
      <c r="BN383" s="903"/>
      <c r="BO383" s="903"/>
      <c r="BP383" s="903"/>
      <c r="BQ383" s="903"/>
      <c r="BR383" s="903"/>
      <c r="BS383" s="903"/>
      <c r="BT383" s="903"/>
      <c r="BU383" s="903"/>
      <c r="BV383" s="903"/>
      <c r="BW383" s="903"/>
      <c r="BX383" s="903"/>
      <c r="BY383" s="903"/>
      <c r="BZ383" s="903"/>
      <c r="CA383" s="903"/>
    </row>
    <row r="384" spans="1:79" s="904" customFormat="1" x14ac:dyDescent="0.25">
      <c r="A384" s="903"/>
      <c r="W384" s="903"/>
      <c r="X384" s="903"/>
      <c r="Y384" s="903"/>
      <c r="Z384" s="903"/>
      <c r="AA384" s="903"/>
      <c r="AB384" s="903"/>
      <c r="AC384" s="903"/>
      <c r="AD384" s="903"/>
      <c r="AE384" s="903"/>
      <c r="AF384" s="903"/>
      <c r="AG384" s="903"/>
      <c r="AH384" s="903"/>
      <c r="AI384" s="903"/>
      <c r="AJ384" s="903"/>
      <c r="AK384" s="903"/>
      <c r="AL384" s="903"/>
      <c r="AM384" s="903"/>
      <c r="AN384" s="903"/>
      <c r="AO384" s="903"/>
      <c r="AP384" s="903"/>
      <c r="AQ384" s="903"/>
      <c r="AR384" s="903"/>
      <c r="AS384" s="903"/>
      <c r="AT384" s="903"/>
      <c r="AU384" s="903"/>
      <c r="AV384" s="903"/>
      <c r="AW384" s="903"/>
      <c r="AX384" s="903"/>
      <c r="AY384" s="903"/>
      <c r="AZ384" s="903"/>
      <c r="BA384" s="903"/>
      <c r="BB384" s="903"/>
      <c r="BC384" s="903"/>
      <c r="BD384" s="903"/>
      <c r="BE384" s="903"/>
      <c r="BF384" s="903"/>
      <c r="BG384" s="903"/>
      <c r="BH384" s="903"/>
      <c r="BI384" s="903"/>
      <c r="BJ384" s="903"/>
      <c r="BK384" s="903"/>
      <c r="BL384" s="903"/>
      <c r="BM384" s="903"/>
      <c r="BN384" s="903"/>
      <c r="BO384" s="903"/>
      <c r="BP384" s="903"/>
      <c r="BQ384" s="903"/>
      <c r="BR384" s="903"/>
      <c r="BS384" s="903"/>
      <c r="BT384" s="903"/>
      <c r="BU384" s="903"/>
      <c r="BV384" s="903"/>
      <c r="BW384" s="903"/>
      <c r="BX384" s="903"/>
      <c r="BY384" s="903"/>
      <c r="BZ384" s="903"/>
      <c r="CA384" s="903"/>
    </row>
    <row r="385" spans="1:79" s="904" customFormat="1" x14ac:dyDescent="0.25">
      <c r="A385" s="903"/>
      <c r="W385" s="903"/>
      <c r="X385" s="903"/>
      <c r="Y385" s="903"/>
      <c r="Z385" s="903"/>
      <c r="AA385" s="903"/>
      <c r="AB385" s="903"/>
      <c r="AC385" s="903"/>
      <c r="AD385" s="903"/>
      <c r="AE385" s="903"/>
      <c r="AF385" s="903"/>
      <c r="AG385" s="903"/>
      <c r="AH385" s="903"/>
      <c r="AI385" s="903"/>
      <c r="AJ385" s="903"/>
      <c r="AK385" s="903"/>
      <c r="AL385" s="903"/>
      <c r="AM385" s="903"/>
      <c r="AN385" s="903"/>
      <c r="AO385" s="903"/>
      <c r="AP385" s="903"/>
      <c r="AQ385" s="903"/>
      <c r="AR385" s="903"/>
      <c r="AS385" s="903"/>
      <c r="AT385" s="903"/>
      <c r="AU385" s="903"/>
      <c r="AV385" s="903"/>
      <c r="AW385" s="903"/>
      <c r="AX385" s="903"/>
      <c r="AY385" s="903"/>
      <c r="AZ385" s="903"/>
      <c r="BA385" s="903"/>
      <c r="BB385" s="903"/>
      <c r="BC385" s="903"/>
      <c r="BD385" s="903"/>
      <c r="BE385" s="903"/>
      <c r="BF385" s="903"/>
      <c r="BG385" s="903"/>
      <c r="BH385" s="903"/>
      <c r="BI385" s="903"/>
      <c r="BJ385" s="903"/>
      <c r="BK385" s="903"/>
      <c r="BL385" s="903"/>
      <c r="BM385" s="903"/>
      <c r="BN385" s="903"/>
      <c r="BO385" s="903"/>
      <c r="BP385" s="903"/>
      <c r="BQ385" s="903"/>
      <c r="BR385" s="903"/>
      <c r="BS385" s="903"/>
      <c r="BT385" s="903"/>
      <c r="BU385" s="903"/>
      <c r="BV385" s="903"/>
      <c r="BW385" s="903"/>
      <c r="BX385" s="903"/>
      <c r="BY385" s="903"/>
      <c r="BZ385" s="903"/>
      <c r="CA385" s="903"/>
    </row>
    <row r="386" spans="1:79" s="904" customFormat="1" x14ac:dyDescent="0.25">
      <c r="A386" s="903"/>
      <c r="W386" s="903"/>
      <c r="X386" s="903"/>
      <c r="Y386" s="903"/>
      <c r="Z386" s="903"/>
      <c r="AA386" s="903"/>
      <c r="AB386" s="903"/>
      <c r="AC386" s="903"/>
      <c r="AD386" s="903"/>
      <c r="AE386" s="903"/>
      <c r="AF386" s="903"/>
      <c r="AG386" s="903"/>
      <c r="AH386" s="903"/>
      <c r="AI386" s="903"/>
      <c r="AJ386" s="903"/>
      <c r="AK386" s="903"/>
      <c r="AL386" s="903"/>
      <c r="AM386" s="903"/>
      <c r="AN386" s="903"/>
      <c r="AO386" s="903"/>
      <c r="AP386" s="903"/>
      <c r="AQ386" s="903"/>
      <c r="AR386" s="903"/>
      <c r="AS386" s="903"/>
      <c r="AT386" s="903"/>
      <c r="AU386" s="903"/>
      <c r="AV386" s="903"/>
      <c r="AW386" s="903"/>
      <c r="AX386" s="903"/>
      <c r="AY386" s="903"/>
      <c r="AZ386" s="903"/>
      <c r="BA386" s="903"/>
      <c r="BB386" s="903"/>
      <c r="BC386" s="903"/>
      <c r="BD386" s="903"/>
      <c r="BE386" s="903"/>
      <c r="BF386" s="903"/>
      <c r="BG386" s="903"/>
      <c r="BH386" s="903"/>
      <c r="BI386" s="903"/>
      <c r="BJ386" s="903"/>
      <c r="BK386" s="903"/>
      <c r="BL386" s="903"/>
      <c r="BM386" s="903"/>
      <c r="BN386" s="903"/>
      <c r="BO386" s="903"/>
      <c r="BP386" s="903"/>
      <c r="BQ386" s="903"/>
      <c r="BR386" s="903"/>
      <c r="BS386" s="903"/>
      <c r="BT386" s="903"/>
      <c r="BU386" s="903"/>
      <c r="BV386" s="903"/>
      <c r="BW386" s="903"/>
      <c r="BX386" s="903"/>
      <c r="BY386" s="903"/>
      <c r="BZ386" s="903"/>
      <c r="CA386" s="903"/>
    </row>
    <row r="387" spans="1:79" s="904" customFormat="1" x14ac:dyDescent="0.25">
      <c r="A387" s="903"/>
      <c r="W387" s="903"/>
      <c r="X387" s="903"/>
      <c r="Y387" s="903"/>
      <c r="Z387" s="903"/>
      <c r="AA387" s="903"/>
      <c r="AB387" s="903"/>
      <c r="AC387" s="903"/>
      <c r="AD387" s="903"/>
      <c r="AE387" s="903"/>
      <c r="AF387" s="903"/>
      <c r="AG387" s="903"/>
      <c r="AH387" s="903"/>
      <c r="AI387" s="903"/>
      <c r="AJ387" s="903"/>
      <c r="AK387" s="903"/>
      <c r="AL387" s="903"/>
      <c r="AM387" s="903"/>
      <c r="AN387" s="903"/>
      <c r="AO387" s="903"/>
      <c r="AP387" s="903"/>
      <c r="AQ387" s="903"/>
      <c r="AR387" s="903"/>
      <c r="AS387" s="903"/>
      <c r="AT387" s="903"/>
      <c r="AU387" s="903"/>
      <c r="AV387" s="903"/>
      <c r="AW387" s="903"/>
      <c r="AX387" s="903"/>
      <c r="AY387" s="903"/>
      <c r="AZ387" s="903"/>
      <c r="BA387" s="903"/>
      <c r="BB387" s="903"/>
      <c r="BC387" s="903"/>
      <c r="BD387" s="903"/>
      <c r="BE387" s="903"/>
      <c r="BF387" s="903"/>
      <c r="BG387" s="903"/>
      <c r="BH387" s="903"/>
      <c r="BI387" s="903"/>
      <c r="BJ387" s="903"/>
      <c r="BK387" s="903"/>
      <c r="BL387" s="903"/>
      <c r="BM387" s="903"/>
      <c r="BN387" s="903"/>
      <c r="BO387" s="903"/>
      <c r="BP387" s="903"/>
      <c r="BQ387" s="903"/>
      <c r="BR387" s="903"/>
      <c r="BS387" s="903"/>
      <c r="BT387" s="903"/>
      <c r="BU387" s="903"/>
      <c r="BV387" s="903"/>
      <c r="BW387" s="903"/>
      <c r="BX387" s="903"/>
      <c r="BY387" s="903"/>
      <c r="BZ387" s="903"/>
      <c r="CA387" s="903"/>
    </row>
    <row r="388" spans="1:79" s="904" customFormat="1" x14ac:dyDescent="0.25">
      <c r="A388" s="903"/>
      <c r="W388" s="903"/>
      <c r="X388" s="903"/>
      <c r="Y388" s="903"/>
      <c r="Z388" s="903"/>
      <c r="AA388" s="903"/>
      <c r="AB388" s="903"/>
      <c r="AC388" s="903"/>
      <c r="AD388" s="903"/>
      <c r="AE388" s="903"/>
      <c r="AF388" s="903"/>
      <c r="AG388" s="903"/>
      <c r="AH388" s="903"/>
      <c r="AI388" s="903"/>
      <c r="AJ388" s="903"/>
      <c r="AK388" s="903"/>
      <c r="AL388" s="903"/>
      <c r="AM388" s="903"/>
      <c r="AN388" s="903"/>
      <c r="AO388" s="903"/>
      <c r="AP388" s="903"/>
      <c r="AQ388" s="903"/>
      <c r="AR388" s="903"/>
      <c r="AS388" s="903"/>
      <c r="AT388" s="903"/>
      <c r="AU388" s="903"/>
      <c r="AV388" s="903"/>
      <c r="AW388" s="903"/>
      <c r="AX388" s="903"/>
      <c r="AY388" s="903"/>
      <c r="AZ388" s="903"/>
      <c r="BA388" s="903"/>
      <c r="BB388" s="903"/>
      <c r="BC388" s="903"/>
      <c r="BD388" s="903"/>
      <c r="BE388" s="903"/>
      <c r="BF388" s="903"/>
      <c r="BG388" s="903"/>
      <c r="BH388" s="903"/>
      <c r="BI388" s="903"/>
      <c r="BJ388" s="903"/>
      <c r="BK388" s="903"/>
      <c r="BL388" s="903"/>
      <c r="BM388" s="903"/>
      <c r="BN388" s="903"/>
      <c r="BO388" s="903"/>
      <c r="BP388" s="903"/>
      <c r="BQ388" s="903"/>
      <c r="BR388" s="903"/>
      <c r="BS388" s="903"/>
      <c r="BT388" s="903"/>
      <c r="BU388" s="903"/>
      <c r="BV388" s="903"/>
      <c r="BW388" s="903"/>
      <c r="BX388" s="903"/>
      <c r="BY388" s="903"/>
      <c r="BZ388" s="903"/>
      <c r="CA388" s="903"/>
    </row>
    <row r="389" spans="1:79" s="904" customFormat="1" x14ac:dyDescent="0.25">
      <c r="A389" s="903"/>
      <c r="W389" s="903"/>
      <c r="X389" s="903"/>
      <c r="Y389" s="903"/>
      <c r="Z389" s="903"/>
      <c r="AA389" s="903"/>
      <c r="AB389" s="903"/>
      <c r="AC389" s="903"/>
      <c r="AD389" s="903"/>
      <c r="AE389" s="903"/>
      <c r="AF389" s="903"/>
      <c r="AG389" s="903"/>
      <c r="AH389" s="903"/>
      <c r="AI389" s="903"/>
      <c r="AJ389" s="903"/>
      <c r="AK389" s="903"/>
      <c r="AL389" s="903"/>
      <c r="AM389" s="903"/>
      <c r="AN389" s="903"/>
      <c r="AO389" s="903"/>
      <c r="AP389" s="903"/>
      <c r="AQ389" s="903"/>
      <c r="AR389" s="903"/>
      <c r="AS389" s="903"/>
      <c r="AT389" s="903"/>
      <c r="AU389" s="903"/>
      <c r="AV389" s="903"/>
      <c r="AW389" s="903"/>
      <c r="AX389" s="903"/>
      <c r="AY389" s="903"/>
      <c r="AZ389" s="903"/>
      <c r="BA389" s="903"/>
      <c r="BB389" s="903"/>
      <c r="BC389" s="903"/>
      <c r="BD389" s="903"/>
      <c r="BE389" s="903"/>
      <c r="BF389" s="903"/>
      <c r="BG389" s="903"/>
      <c r="BH389" s="903"/>
      <c r="BI389" s="903"/>
      <c r="BJ389" s="903"/>
      <c r="BK389" s="903"/>
      <c r="BL389" s="903"/>
      <c r="BM389" s="903"/>
      <c r="BN389" s="903"/>
      <c r="BO389" s="903"/>
      <c r="BP389" s="903"/>
      <c r="BQ389" s="903"/>
      <c r="BR389" s="903"/>
      <c r="BS389" s="903"/>
      <c r="BT389" s="903"/>
      <c r="BU389" s="903"/>
      <c r="BV389" s="903"/>
      <c r="BW389" s="903"/>
      <c r="BX389" s="903"/>
      <c r="BY389" s="903"/>
      <c r="BZ389" s="903"/>
      <c r="CA389" s="903"/>
    </row>
    <row r="390" spans="1:79" s="904" customFormat="1" x14ac:dyDescent="0.25">
      <c r="A390" s="903"/>
      <c r="W390" s="903"/>
      <c r="X390" s="903"/>
      <c r="Y390" s="903"/>
      <c r="Z390" s="903"/>
      <c r="AA390" s="903"/>
      <c r="AB390" s="903"/>
      <c r="AC390" s="903"/>
      <c r="AD390" s="903"/>
      <c r="AE390" s="903"/>
      <c r="AF390" s="903"/>
      <c r="AG390" s="903"/>
      <c r="AH390" s="903"/>
      <c r="AI390" s="903"/>
      <c r="AJ390" s="903"/>
      <c r="AK390" s="903"/>
      <c r="AL390" s="903"/>
      <c r="AM390" s="903"/>
      <c r="AN390" s="903"/>
      <c r="AO390" s="903"/>
      <c r="AP390" s="903"/>
      <c r="AQ390" s="903"/>
      <c r="AR390" s="903"/>
      <c r="AS390" s="903"/>
      <c r="AT390" s="903"/>
      <c r="AU390" s="903"/>
      <c r="AV390" s="903"/>
      <c r="AW390" s="903"/>
      <c r="AX390" s="903"/>
      <c r="AY390" s="903"/>
      <c r="AZ390" s="903"/>
      <c r="BA390" s="903"/>
      <c r="BB390" s="903"/>
      <c r="BC390" s="903"/>
      <c r="BD390" s="903"/>
      <c r="BE390" s="903"/>
      <c r="BF390" s="903"/>
      <c r="BG390" s="903"/>
      <c r="BH390" s="903"/>
      <c r="BI390" s="903"/>
      <c r="BJ390" s="903"/>
      <c r="BK390" s="903"/>
      <c r="BL390" s="903"/>
      <c r="BM390" s="903"/>
      <c r="BN390" s="903"/>
      <c r="BO390" s="903"/>
      <c r="BP390" s="903"/>
      <c r="BQ390" s="903"/>
      <c r="BR390" s="903"/>
      <c r="BS390" s="903"/>
      <c r="BT390" s="903"/>
      <c r="BU390" s="903"/>
      <c r="BV390" s="903"/>
      <c r="BW390" s="903"/>
      <c r="BX390" s="903"/>
      <c r="BY390" s="903"/>
      <c r="BZ390" s="903"/>
      <c r="CA390" s="903"/>
    </row>
    <row r="391" spans="1:79" s="904" customFormat="1" x14ac:dyDescent="0.25">
      <c r="A391" s="903"/>
      <c r="W391" s="903"/>
      <c r="X391" s="903"/>
      <c r="Y391" s="903"/>
      <c r="Z391" s="903"/>
      <c r="AA391" s="903"/>
      <c r="AB391" s="903"/>
      <c r="AC391" s="903"/>
      <c r="AD391" s="903"/>
      <c r="AE391" s="903"/>
      <c r="AF391" s="903"/>
      <c r="AG391" s="903"/>
      <c r="AH391" s="903"/>
      <c r="AI391" s="903"/>
      <c r="AJ391" s="903"/>
      <c r="AK391" s="903"/>
      <c r="AL391" s="903"/>
      <c r="AM391" s="903"/>
      <c r="AN391" s="903"/>
      <c r="AO391" s="903"/>
      <c r="AP391" s="903"/>
      <c r="AQ391" s="903"/>
      <c r="AR391" s="903"/>
      <c r="AS391" s="903"/>
      <c r="AT391" s="903"/>
      <c r="AU391" s="903"/>
      <c r="AV391" s="903"/>
      <c r="AW391" s="903"/>
      <c r="AX391" s="903"/>
      <c r="AY391" s="903"/>
      <c r="AZ391" s="903"/>
      <c r="BA391" s="903"/>
      <c r="BB391" s="903"/>
      <c r="BC391" s="903"/>
      <c r="BD391" s="903"/>
      <c r="BE391" s="903"/>
      <c r="BF391" s="903"/>
      <c r="BG391" s="903"/>
      <c r="BH391" s="903"/>
      <c r="BI391" s="903"/>
      <c r="BJ391" s="903"/>
      <c r="BK391" s="903"/>
      <c r="BL391" s="903"/>
      <c r="BM391" s="903"/>
      <c r="BN391" s="903"/>
      <c r="BO391" s="903"/>
      <c r="BP391" s="903"/>
      <c r="BQ391" s="903"/>
      <c r="BR391" s="903"/>
      <c r="BS391" s="903"/>
      <c r="BT391" s="903"/>
      <c r="BU391" s="903"/>
      <c r="BV391" s="903"/>
      <c r="BW391" s="903"/>
      <c r="BX391" s="903"/>
      <c r="BY391" s="903"/>
      <c r="BZ391" s="903"/>
      <c r="CA391" s="903"/>
    </row>
    <row r="392" spans="1:79" s="904" customFormat="1" x14ac:dyDescent="0.25">
      <c r="A392" s="903"/>
      <c r="W392" s="903"/>
      <c r="X392" s="903"/>
      <c r="Y392" s="903"/>
      <c r="Z392" s="903"/>
      <c r="AA392" s="903"/>
      <c r="AB392" s="903"/>
      <c r="AC392" s="903"/>
      <c r="AD392" s="903"/>
      <c r="AE392" s="903"/>
      <c r="AF392" s="903"/>
      <c r="AG392" s="903"/>
      <c r="AH392" s="903"/>
      <c r="AI392" s="903"/>
      <c r="AJ392" s="903"/>
      <c r="AK392" s="903"/>
      <c r="AL392" s="903"/>
      <c r="AM392" s="903"/>
      <c r="AN392" s="903"/>
      <c r="AO392" s="903"/>
      <c r="AP392" s="903"/>
      <c r="AQ392" s="903"/>
      <c r="AR392" s="903"/>
      <c r="AS392" s="903"/>
      <c r="AT392" s="903"/>
      <c r="AU392" s="903"/>
      <c r="AV392" s="903"/>
      <c r="AW392" s="903"/>
      <c r="AX392" s="903"/>
      <c r="AY392" s="903"/>
      <c r="AZ392" s="903"/>
      <c r="BA392" s="903"/>
      <c r="BB392" s="903"/>
      <c r="BC392" s="903"/>
      <c r="BD392" s="903"/>
      <c r="BE392" s="903"/>
      <c r="BF392" s="903"/>
      <c r="BG392" s="903"/>
      <c r="BH392" s="903"/>
      <c r="BI392" s="903"/>
      <c r="BJ392" s="903"/>
      <c r="BK392" s="903"/>
      <c r="BL392" s="903"/>
      <c r="BM392" s="903"/>
      <c r="BN392" s="903"/>
      <c r="BO392" s="903"/>
      <c r="BP392" s="903"/>
      <c r="BQ392" s="903"/>
      <c r="BR392" s="903"/>
      <c r="BS392" s="903"/>
      <c r="BT392" s="903"/>
      <c r="BU392" s="903"/>
      <c r="BV392" s="903"/>
      <c r="BW392" s="903"/>
      <c r="BX392" s="903"/>
      <c r="BY392" s="903"/>
      <c r="BZ392" s="903"/>
      <c r="CA392" s="903"/>
    </row>
    <row r="393" spans="1:79" s="904" customFormat="1" x14ac:dyDescent="0.25">
      <c r="A393" s="903"/>
      <c r="W393" s="903"/>
      <c r="X393" s="903"/>
      <c r="Y393" s="903"/>
      <c r="Z393" s="903"/>
      <c r="AA393" s="903"/>
      <c r="AB393" s="903"/>
      <c r="AC393" s="903"/>
      <c r="AD393" s="903"/>
      <c r="AE393" s="903"/>
      <c r="AF393" s="903"/>
      <c r="AG393" s="903"/>
      <c r="AH393" s="903"/>
      <c r="AI393" s="903"/>
      <c r="AJ393" s="903"/>
      <c r="AK393" s="903"/>
      <c r="AL393" s="903"/>
      <c r="AM393" s="903"/>
      <c r="AN393" s="903"/>
      <c r="AO393" s="903"/>
      <c r="AP393" s="903"/>
      <c r="AQ393" s="903"/>
      <c r="AR393" s="903"/>
      <c r="AS393" s="903"/>
      <c r="AT393" s="903"/>
      <c r="AU393" s="903"/>
      <c r="AV393" s="903"/>
      <c r="AW393" s="903"/>
      <c r="AX393" s="903"/>
      <c r="AY393" s="903"/>
      <c r="AZ393" s="903"/>
      <c r="BA393" s="903"/>
      <c r="BB393" s="903"/>
      <c r="BC393" s="903"/>
      <c r="BD393" s="903"/>
      <c r="BE393" s="903"/>
      <c r="BF393" s="903"/>
      <c r="BG393" s="903"/>
      <c r="BH393" s="903"/>
      <c r="BI393" s="903"/>
      <c r="BJ393" s="903"/>
      <c r="BK393" s="903"/>
      <c r="BL393" s="903"/>
      <c r="BM393" s="903"/>
      <c r="BN393" s="903"/>
      <c r="BO393" s="903"/>
      <c r="BP393" s="903"/>
      <c r="BQ393" s="903"/>
      <c r="BR393" s="903"/>
      <c r="BS393" s="903"/>
      <c r="BT393" s="903"/>
      <c r="BU393" s="903"/>
      <c r="BV393" s="903"/>
      <c r="BW393" s="903"/>
      <c r="BX393" s="903"/>
      <c r="BY393" s="903"/>
      <c r="BZ393" s="903"/>
      <c r="CA393" s="903"/>
    </row>
    <row r="394" spans="1:79" s="904" customFormat="1" x14ac:dyDescent="0.25">
      <c r="A394" s="903"/>
      <c r="W394" s="903"/>
      <c r="X394" s="903"/>
      <c r="Y394" s="903"/>
      <c r="Z394" s="903"/>
      <c r="AA394" s="903"/>
      <c r="AB394" s="903"/>
      <c r="AC394" s="903"/>
      <c r="AD394" s="903"/>
      <c r="AE394" s="903"/>
      <c r="AF394" s="903"/>
      <c r="AG394" s="903"/>
      <c r="AH394" s="903"/>
      <c r="AI394" s="903"/>
      <c r="AJ394" s="903"/>
      <c r="AK394" s="903"/>
      <c r="AL394" s="903"/>
      <c r="AM394" s="903"/>
      <c r="AN394" s="903"/>
      <c r="AO394" s="903"/>
      <c r="AP394" s="903"/>
      <c r="AQ394" s="903"/>
      <c r="AR394" s="903"/>
      <c r="AS394" s="903"/>
      <c r="AT394" s="903"/>
      <c r="AU394" s="903"/>
      <c r="AV394" s="903"/>
      <c r="AW394" s="903"/>
      <c r="AX394" s="903"/>
      <c r="AY394" s="903"/>
      <c r="AZ394" s="903"/>
      <c r="BA394" s="903"/>
      <c r="BB394" s="903"/>
      <c r="BC394" s="903"/>
      <c r="BD394" s="903"/>
      <c r="BE394" s="903"/>
      <c r="BF394" s="903"/>
      <c r="BG394" s="903"/>
      <c r="BH394" s="903"/>
      <c r="BI394" s="903"/>
      <c r="BJ394" s="903"/>
      <c r="BK394" s="903"/>
      <c r="BL394" s="903"/>
      <c r="BM394" s="903"/>
      <c r="BN394" s="903"/>
      <c r="BO394" s="903"/>
      <c r="BP394" s="903"/>
      <c r="BQ394" s="903"/>
      <c r="BR394" s="903"/>
      <c r="BS394" s="903"/>
      <c r="BT394" s="903"/>
      <c r="BU394" s="903"/>
      <c r="BV394" s="903"/>
      <c r="BW394" s="903"/>
      <c r="BX394" s="903"/>
      <c r="BY394" s="903"/>
      <c r="BZ394" s="903"/>
      <c r="CA394" s="903"/>
    </row>
    <row r="395" spans="1:79" s="904" customFormat="1" x14ac:dyDescent="0.25">
      <c r="A395" s="903"/>
      <c r="W395" s="903"/>
      <c r="X395" s="903"/>
      <c r="Y395" s="903"/>
      <c r="Z395" s="903"/>
      <c r="AA395" s="903"/>
      <c r="AB395" s="903"/>
      <c r="AC395" s="903"/>
      <c r="AD395" s="903"/>
      <c r="AE395" s="903"/>
      <c r="AF395" s="903"/>
      <c r="AG395" s="903"/>
      <c r="AH395" s="903"/>
      <c r="AI395" s="903"/>
      <c r="AJ395" s="903"/>
      <c r="AK395" s="903"/>
      <c r="AL395" s="903"/>
      <c r="AM395" s="903"/>
      <c r="AN395" s="903"/>
      <c r="AO395" s="903"/>
      <c r="AP395" s="903"/>
      <c r="AQ395" s="903"/>
      <c r="AR395" s="903"/>
      <c r="AS395" s="903"/>
      <c r="AT395" s="903"/>
      <c r="AU395" s="903"/>
      <c r="AV395" s="903"/>
      <c r="AW395" s="903"/>
      <c r="AX395" s="903"/>
      <c r="AY395" s="903"/>
      <c r="AZ395" s="903"/>
      <c r="BA395" s="903"/>
      <c r="BB395" s="903"/>
      <c r="BC395" s="903"/>
      <c r="BD395" s="903"/>
      <c r="BE395" s="903"/>
      <c r="BF395" s="903"/>
      <c r="BG395" s="903"/>
      <c r="BH395" s="903"/>
      <c r="BI395" s="903"/>
      <c r="BJ395" s="903"/>
      <c r="BK395" s="903"/>
      <c r="BL395" s="903"/>
      <c r="BM395" s="903"/>
      <c r="BN395" s="903"/>
      <c r="BO395" s="903"/>
      <c r="BP395" s="903"/>
      <c r="BQ395" s="903"/>
      <c r="BR395" s="903"/>
      <c r="BS395" s="903"/>
      <c r="BT395" s="903"/>
      <c r="BU395" s="903"/>
      <c r="BV395" s="903"/>
      <c r="BW395" s="903"/>
      <c r="BX395" s="903"/>
      <c r="BY395" s="903"/>
      <c r="BZ395" s="903"/>
      <c r="CA395" s="903"/>
    </row>
    <row r="396" spans="1:79" s="904" customFormat="1" x14ac:dyDescent="0.25">
      <c r="A396" s="903"/>
      <c r="W396" s="903"/>
      <c r="X396" s="903"/>
      <c r="Y396" s="903"/>
      <c r="Z396" s="903"/>
      <c r="AA396" s="903"/>
      <c r="AB396" s="903"/>
      <c r="AC396" s="903"/>
      <c r="AD396" s="903"/>
      <c r="AE396" s="903"/>
      <c r="AF396" s="903"/>
      <c r="AG396" s="903"/>
      <c r="AH396" s="903"/>
      <c r="AI396" s="903"/>
      <c r="AJ396" s="903"/>
      <c r="AK396" s="903"/>
      <c r="AL396" s="903"/>
      <c r="AM396" s="903"/>
      <c r="AN396" s="903"/>
      <c r="AO396" s="903"/>
      <c r="AP396" s="903"/>
      <c r="AQ396" s="903"/>
      <c r="AR396" s="903"/>
      <c r="AS396" s="903"/>
      <c r="AT396" s="903"/>
      <c r="AU396" s="903"/>
      <c r="AV396" s="903"/>
      <c r="AW396" s="903"/>
      <c r="AX396" s="903"/>
      <c r="AY396" s="903"/>
      <c r="AZ396" s="903"/>
      <c r="BA396" s="903"/>
      <c r="BB396" s="903"/>
      <c r="BC396" s="903"/>
      <c r="BD396" s="903"/>
      <c r="BE396" s="903"/>
      <c r="BF396" s="903"/>
      <c r="BG396" s="903"/>
      <c r="BH396" s="903"/>
      <c r="BI396" s="903"/>
      <c r="BJ396" s="903"/>
      <c r="BK396" s="903"/>
      <c r="BL396" s="903"/>
      <c r="BM396" s="903"/>
      <c r="BN396" s="903"/>
      <c r="BO396" s="903"/>
      <c r="BP396" s="903"/>
      <c r="BQ396" s="903"/>
      <c r="BR396" s="903"/>
      <c r="BS396" s="903"/>
      <c r="BT396" s="903"/>
      <c r="BU396" s="903"/>
      <c r="BV396" s="903"/>
      <c r="BW396" s="903"/>
      <c r="BX396" s="903"/>
      <c r="BY396" s="903"/>
      <c r="BZ396" s="903"/>
      <c r="CA396" s="903"/>
    </row>
    <row r="397" spans="1:79" s="904" customFormat="1" x14ac:dyDescent="0.25">
      <c r="A397" s="903"/>
      <c r="W397" s="903"/>
      <c r="X397" s="903"/>
      <c r="Y397" s="903"/>
      <c r="Z397" s="903"/>
      <c r="AA397" s="903"/>
      <c r="AB397" s="903"/>
      <c r="AC397" s="903"/>
      <c r="AD397" s="903"/>
      <c r="AE397" s="903"/>
      <c r="AF397" s="903"/>
      <c r="AG397" s="903"/>
      <c r="AH397" s="903"/>
      <c r="AI397" s="903"/>
      <c r="AJ397" s="903"/>
      <c r="AK397" s="903"/>
      <c r="AL397" s="903"/>
      <c r="AM397" s="903"/>
      <c r="AN397" s="903"/>
      <c r="AO397" s="903"/>
      <c r="AP397" s="903"/>
      <c r="AQ397" s="903"/>
      <c r="AR397" s="903"/>
      <c r="AS397" s="903"/>
      <c r="AT397" s="903"/>
      <c r="AU397" s="903"/>
      <c r="AV397" s="903"/>
      <c r="AW397" s="903"/>
      <c r="AX397" s="903"/>
      <c r="AY397" s="903"/>
      <c r="AZ397" s="903"/>
      <c r="BA397" s="903"/>
      <c r="BB397" s="903"/>
      <c r="BC397" s="903"/>
      <c r="BD397" s="903"/>
      <c r="BE397" s="903"/>
      <c r="BF397" s="903"/>
      <c r="BG397" s="903"/>
      <c r="BH397" s="903"/>
      <c r="BI397" s="903"/>
      <c r="BJ397" s="903"/>
      <c r="BK397" s="903"/>
      <c r="BL397" s="903"/>
      <c r="BM397" s="903"/>
      <c r="BN397" s="903"/>
      <c r="BO397" s="903"/>
      <c r="BP397" s="903"/>
      <c r="BQ397" s="903"/>
      <c r="BR397" s="903"/>
      <c r="BS397" s="903"/>
      <c r="BT397" s="903"/>
      <c r="BU397" s="903"/>
      <c r="BV397" s="903"/>
      <c r="BW397" s="903"/>
      <c r="BX397" s="903"/>
      <c r="BY397" s="903"/>
      <c r="BZ397" s="903"/>
      <c r="CA397" s="903"/>
    </row>
    <row r="398" spans="1:79" s="904" customFormat="1" x14ac:dyDescent="0.25">
      <c r="A398" s="903"/>
      <c r="W398" s="903"/>
      <c r="X398" s="903"/>
      <c r="Y398" s="903"/>
      <c r="Z398" s="903"/>
      <c r="AA398" s="903"/>
      <c r="AB398" s="903"/>
      <c r="AC398" s="903"/>
      <c r="AD398" s="903"/>
      <c r="AE398" s="903"/>
      <c r="AF398" s="903"/>
      <c r="AG398" s="903"/>
      <c r="AH398" s="903"/>
      <c r="AI398" s="903"/>
      <c r="AJ398" s="903"/>
      <c r="AK398" s="903"/>
      <c r="AL398" s="903"/>
      <c r="AM398" s="903"/>
      <c r="AN398" s="903"/>
      <c r="AO398" s="903"/>
      <c r="AP398" s="903"/>
      <c r="AQ398" s="903"/>
      <c r="AR398" s="903"/>
      <c r="AS398" s="903"/>
      <c r="AT398" s="903"/>
      <c r="AU398" s="903"/>
      <c r="AV398" s="903"/>
      <c r="AW398" s="903"/>
      <c r="AX398" s="903"/>
      <c r="AY398" s="903"/>
      <c r="AZ398" s="903"/>
      <c r="BA398" s="903"/>
      <c r="BB398" s="903"/>
      <c r="BC398" s="903"/>
      <c r="BD398" s="903"/>
      <c r="BE398" s="903"/>
      <c r="BF398" s="903"/>
      <c r="BG398" s="903"/>
      <c r="BH398" s="903"/>
      <c r="BI398" s="903"/>
      <c r="BJ398" s="903"/>
      <c r="BK398" s="903"/>
      <c r="BL398" s="903"/>
      <c r="BM398" s="903"/>
      <c r="BN398" s="903"/>
      <c r="BO398" s="903"/>
      <c r="BP398" s="903"/>
      <c r="BQ398" s="903"/>
      <c r="BR398" s="903"/>
      <c r="BS398" s="903"/>
      <c r="BT398" s="903"/>
      <c r="BU398" s="903"/>
      <c r="BV398" s="903"/>
      <c r="BW398" s="903"/>
      <c r="BX398" s="903"/>
      <c r="BY398" s="903"/>
      <c r="BZ398" s="903"/>
      <c r="CA398" s="903"/>
    </row>
    <row r="399" spans="1:79" s="904" customFormat="1" x14ac:dyDescent="0.25">
      <c r="A399" s="903"/>
      <c r="W399" s="903"/>
      <c r="X399" s="903"/>
      <c r="Y399" s="903"/>
      <c r="Z399" s="903"/>
      <c r="AA399" s="903"/>
      <c r="AB399" s="903"/>
      <c r="AC399" s="903"/>
      <c r="AD399" s="903"/>
      <c r="AE399" s="903"/>
      <c r="AF399" s="903"/>
      <c r="AG399" s="903"/>
      <c r="AH399" s="903"/>
      <c r="AI399" s="903"/>
      <c r="AJ399" s="903"/>
      <c r="AK399" s="903"/>
      <c r="AL399" s="903"/>
      <c r="AM399" s="903"/>
      <c r="AN399" s="903"/>
      <c r="AO399" s="903"/>
      <c r="AP399" s="903"/>
      <c r="AQ399" s="903"/>
      <c r="AR399" s="903"/>
      <c r="AS399" s="903"/>
      <c r="AT399" s="903"/>
      <c r="AU399" s="903"/>
      <c r="AV399" s="903"/>
      <c r="AW399" s="903"/>
      <c r="AX399" s="903"/>
      <c r="AY399" s="903"/>
      <c r="AZ399" s="903"/>
      <c r="BA399" s="903"/>
      <c r="BB399" s="903"/>
      <c r="BC399" s="903"/>
      <c r="BD399" s="903"/>
      <c r="BE399" s="903"/>
      <c r="BF399" s="903"/>
      <c r="BG399" s="903"/>
      <c r="BH399" s="903"/>
      <c r="BI399" s="903"/>
      <c r="BJ399" s="903"/>
      <c r="BK399" s="903"/>
      <c r="BL399" s="903"/>
      <c r="BM399" s="903"/>
      <c r="BN399" s="903"/>
      <c r="BO399" s="903"/>
      <c r="BP399" s="903"/>
      <c r="BQ399" s="903"/>
      <c r="BR399" s="903"/>
      <c r="BS399" s="903"/>
      <c r="BT399" s="903"/>
      <c r="BU399" s="903"/>
      <c r="BV399" s="903"/>
      <c r="BW399" s="903"/>
      <c r="BX399" s="903"/>
      <c r="BY399" s="903"/>
      <c r="BZ399" s="903"/>
      <c r="CA399" s="903"/>
    </row>
    <row r="400" spans="1:79" s="904" customFormat="1" x14ac:dyDescent="0.25">
      <c r="A400" s="903"/>
      <c r="W400" s="903"/>
      <c r="X400" s="903"/>
      <c r="Y400" s="903"/>
      <c r="Z400" s="903"/>
      <c r="AA400" s="903"/>
      <c r="AB400" s="903"/>
      <c r="AC400" s="903"/>
      <c r="AD400" s="903"/>
      <c r="AE400" s="903"/>
      <c r="AF400" s="903"/>
      <c r="AG400" s="903"/>
      <c r="AH400" s="903"/>
      <c r="AI400" s="903"/>
      <c r="AJ400" s="903"/>
      <c r="AK400" s="903"/>
      <c r="AL400" s="903"/>
      <c r="AM400" s="903"/>
      <c r="AN400" s="903"/>
      <c r="AO400" s="903"/>
      <c r="AP400" s="903"/>
      <c r="AQ400" s="903"/>
      <c r="AR400" s="903"/>
      <c r="AS400" s="903"/>
      <c r="AT400" s="903"/>
      <c r="AU400" s="903"/>
      <c r="AV400" s="903"/>
      <c r="AW400" s="903"/>
      <c r="AX400" s="903"/>
      <c r="AY400" s="903"/>
      <c r="AZ400" s="903"/>
      <c r="BA400" s="903"/>
      <c r="BB400" s="903"/>
      <c r="BC400" s="903"/>
      <c r="BD400" s="903"/>
      <c r="BE400" s="903"/>
      <c r="BF400" s="903"/>
      <c r="BG400" s="903"/>
      <c r="BH400" s="903"/>
      <c r="BI400" s="903"/>
      <c r="BJ400" s="903"/>
      <c r="BK400" s="903"/>
      <c r="BL400" s="903"/>
      <c r="BM400" s="903"/>
      <c r="BN400" s="903"/>
      <c r="BO400" s="903"/>
      <c r="BP400" s="903"/>
      <c r="BQ400" s="903"/>
      <c r="BR400" s="903"/>
      <c r="BS400" s="903"/>
      <c r="BT400" s="903"/>
      <c r="BU400" s="903"/>
      <c r="BV400" s="903"/>
      <c r="BW400" s="903"/>
      <c r="BX400" s="903"/>
      <c r="BY400" s="903"/>
      <c r="BZ400" s="903"/>
      <c r="CA400" s="903"/>
    </row>
    <row r="401" spans="1:79" s="904" customFormat="1" x14ac:dyDescent="0.25">
      <c r="A401" s="903"/>
      <c r="W401" s="903"/>
      <c r="X401" s="903"/>
      <c r="Y401" s="903"/>
      <c r="Z401" s="903"/>
      <c r="AA401" s="903"/>
      <c r="AB401" s="903"/>
      <c r="AC401" s="903"/>
      <c r="AD401" s="903"/>
      <c r="AE401" s="903"/>
      <c r="AF401" s="903"/>
      <c r="AG401" s="903"/>
      <c r="AH401" s="903"/>
      <c r="AI401" s="903"/>
      <c r="AJ401" s="903"/>
      <c r="AK401" s="903"/>
      <c r="AL401" s="903"/>
      <c r="AM401" s="903"/>
      <c r="AN401" s="903"/>
      <c r="AO401" s="903"/>
      <c r="AP401" s="903"/>
      <c r="AQ401" s="903"/>
      <c r="AR401" s="903"/>
      <c r="AS401" s="903"/>
      <c r="AT401" s="903"/>
      <c r="AU401" s="903"/>
      <c r="AV401" s="903"/>
      <c r="AW401" s="903"/>
      <c r="AX401" s="903"/>
      <c r="AY401" s="903"/>
      <c r="AZ401" s="903"/>
      <c r="BA401" s="903"/>
      <c r="BB401" s="903"/>
      <c r="BC401" s="903"/>
      <c r="BD401" s="903"/>
      <c r="BE401" s="903"/>
      <c r="BF401" s="903"/>
      <c r="BG401" s="903"/>
      <c r="BH401" s="903"/>
      <c r="BI401" s="903"/>
      <c r="BJ401" s="903"/>
      <c r="BK401" s="903"/>
      <c r="BL401" s="903"/>
      <c r="BM401" s="903"/>
      <c r="BN401" s="903"/>
      <c r="BO401" s="903"/>
      <c r="BP401" s="903"/>
      <c r="BQ401" s="903"/>
      <c r="BR401" s="903"/>
      <c r="BS401" s="903"/>
      <c r="BT401" s="903"/>
      <c r="BU401" s="903"/>
      <c r="BV401" s="903"/>
      <c r="BW401" s="903"/>
      <c r="BX401" s="903"/>
      <c r="BY401" s="903"/>
      <c r="BZ401" s="903"/>
      <c r="CA401" s="903"/>
    </row>
    <row r="402" spans="1:79" s="904" customFormat="1" x14ac:dyDescent="0.25">
      <c r="A402" s="903"/>
      <c r="W402" s="903"/>
      <c r="X402" s="903"/>
      <c r="Y402" s="903"/>
      <c r="Z402" s="903"/>
      <c r="AA402" s="903"/>
      <c r="AB402" s="903"/>
      <c r="AC402" s="903"/>
      <c r="AD402" s="903"/>
      <c r="AE402" s="903"/>
      <c r="AF402" s="903"/>
      <c r="AG402" s="903"/>
      <c r="AH402" s="903"/>
      <c r="AI402" s="903"/>
      <c r="AJ402" s="903"/>
      <c r="AK402" s="903"/>
      <c r="AL402" s="903"/>
      <c r="AM402" s="903"/>
      <c r="AN402" s="903"/>
      <c r="AO402" s="903"/>
      <c r="AP402" s="903"/>
      <c r="AQ402" s="903"/>
      <c r="AR402" s="903"/>
      <c r="AS402" s="903"/>
      <c r="AT402" s="903"/>
      <c r="AU402" s="903"/>
      <c r="AV402" s="903"/>
      <c r="AW402" s="903"/>
      <c r="AX402" s="903"/>
      <c r="AY402" s="903"/>
      <c r="AZ402" s="903"/>
      <c r="BA402" s="903"/>
      <c r="BB402" s="903"/>
      <c r="BC402" s="903"/>
      <c r="BD402" s="903"/>
      <c r="BE402" s="903"/>
      <c r="BF402" s="903"/>
      <c r="BG402" s="903"/>
      <c r="BH402" s="903"/>
      <c r="BI402" s="903"/>
      <c r="BJ402" s="903"/>
      <c r="BK402" s="903"/>
      <c r="BL402" s="903"/>
      <c r="BM402" s="903"/>
      <c r="BN402" s="903"/>
      <c r="BO402" s="903"/>
      <c r="BP402" s="903"/>
      <c r="BQ402" s="903"/>
      <c r="BR402" s="903"/>
      <c r="BS402" s="903"/>
      <c r="BT402" s="903"/>
      <c r="BU402" s="903"/>
      <c r="BV402" s="903"/>
      <c r="BW402" s="903"/>
      <c r="BX402" s="903"/>
      <c r="BY402" s="903"/>
      <c r="BZ402" s="903"/>
      <c r="CA402" s="903"/>
    </row>
    <row r="403" spans="1:79" s="904" customFormat="1" x14ac:dyDescent="0.25">
      <c r="A403" s="903"/>
      <c r="W403" s="903"/>
      <c r="X403" s="903"/>
      <c r="Y403" s="903"/>
      <c r="Z403" s="903"/>
      <c r="AA403" s="903"/>
      <c r="AB403" s="903"/>
      <c r="AC403" s="903"/>
      <c r="AD403" s="903"/>
      <c r="AE403" s="903"/>
      <c r="AF403" s="903"/>
      <c r="AG403" s="903"/>
      <c r="AH403" s="903"/>
      <c r="AI403" s="903"/>
      <c r="AJ403" s="903"/>
      <c r="AK403" s="903"/>
      <c r="AL403" s="903"/>
      <c r="AM403" s="903"/>
      <c r="AN403" s="903"/>
      <c r="AO403" s="903"/>
      <c r="AP403" s="903"/>
      <c r="AQ403" s="903"/>
      <c r="AR403" s="903"/>
      <c r="AS403" s="903"/>
      <c r="AT403" s="903"/>
      <c r="AU403" s="903"/>
      <c r="AV403" s="903"/>
      <c r="AW403" s="903"/>
      <c r="AX403" s="903"/>
      <c r="AY403" s="903"/>
      <c r="AZ403" s="903"/>
      <c r="BA403" s="903"/>
      <c r="BB403" s="903"/>
      <c r="BC403" s="903"/>
      <c r="BD403" s="903"/>
      <c r="BE403" s="903"/>
      <c r="BF403" s="903"/>
      <c r="BG403" s="903"/>
      <c r="BH403" s="903"/>
      <c r="BI403" s="903"/>
      <c r="BJ403" s="903"/>
      <c r="BK403" s="903"/>
      <c r="BL403" s="903"/>
      <c r="BM403" s="903"/>
      <c r="BN403" s="903"/>
      <c r="BO403" s="903"/>
      <c r="BP403" s="903"/>
      <c r="BQ403" s="903"/>
      <c r="BR403" s="903"/>
      <c r="BS403" s="903"/>
      <c r="BT403" s="903"/>
      <c r="BU403" s="903"/>
      <c r="BV403" s="903"/>
      <c r="BW403" s="903"/>
      <c r="BX403" s="903"/>
      <c r="BY403" s="903"/>
      <c r="BZ403" s="903"/>
      <c r="CA403" s="903"/>
    </row>
    <row r="404" spans="1:79" s="904" customFormat="1" x14ac:dyDescent="0.25">
      <c r="A404" s="903"/>
      <c r="W404" s="903"/>
      <c r="X404" s="903"/>
      <c r="Y404" s="903"/>
      <c r="Z404" s="903"/>
      <c r="AA404" s="903"/>
      <c r="AB404" s="903"/>
      <c r="AC404" s="903"/>
      <c r="AD404" s="903"/>
      <c r="AE404" s="903"/>
      <c r="AF404" s="903"/>
      <c r="AG404" s="903"/>
      <c r="AH404" s="903"/>
      <c r="AI404" s="903"/>
      <c r="AJ404" s="903"/>
      <c r="AK404" s="903"/>
      <c r="AL404" s="903"/>
      <c r="AM404" s="903"/>
      <c r="AN404" s="903"/>
      <c r="AO404" s="903"/>
      <c r="AP404" s="903"/>
      <c r="AQ404" s="903"/>
      <c r="AR404" s="903"/>
      <c r="AS404" s="903"/>
      <c r="AT404" s="903"/>
      <c r="AU404" s="903"/>
      <c r="AV404" s="903"/>
      <c r="AW404" s="903"/>
      <c r="AX404" s="903"/>
      <c r="AY404" s="903"/>
      <c r="AZ404" s="903"/>
      <c r="BA404" s="903"/>
      <c r="BB404" s="903"/>
      <c r="BC404" s="903"/>
      <c r="BD404" s="903"/>
      <c r="BE404" s="903"/>
      <c r="BF404" s="903"/>
      <c r="BG404" s="903"/>
      <c r="BH404" s="903"/>
      <c r="BI404" s="903"/>
      <c r="BJ404" s="903"/>
      <c r="BK404" s="903"/>
      <c r="BL404" s="903"/>
      <c r="BM404" s="903"/>
      <c r="BN404" s="903"/>
      <c r="BO404" s="903"/>
      <c r="BP404" s="903"/>
      <c r="BQ404" s="903"/>
      <c r="BR404" s="903"/>
      <c r="BS404" s="903"/>
      <c r="BT404" s="903"/>
      <c r="BU404" s="903"/>
      <c r="BV404" s="903"/>
      <c r="BW404" s="903"/>
      <c r="BX404" s="903"/>
      <c r="BY404" s="903"/>
      <c r="BZ404" s="903"/>
      <c r="CA404" s="903"/>
    </row>
    <row r="405" spans="1:79" s="904" customFormat="1" x14ac:dyDescent="0.25">
      <c r="A405" s="903"/>
      <c r="W405" s="903"/>
      <c r="X405" s="903"/>
      <c r="Y405" s="903"/>
      <c r="Z405" s="903"/>
      <c r="AA405" s="903"/>
      <c r="AB405" s="903"/>
      <c r="AC405" s="903"/>
      <c r="AD405" s="903"/>
      <c r="AE405" s="903"/>
      <c r="AF405" s="903"/>
      <c r="AG405" s="903"/>
      <c r="AH405" s="903"/>
      <c r="AI405" s="903"/>
      <c r="AJ405" s="903"/>
      <c r="AK405" s="903"/>
      <c r="AL405" s="903"/>
      <c r="AM405" s="903"/>
      <c r="AN405" s="903"/>
      <c r="AO405" s="903"/>
      <c r="AP405" s="903"/>
      <c r="AQ405" s="903"/>
      <c r="AR405" s="903"/>
      <c r="AS405" s="903"/>
      <c r="AT405" s="903"/>
      <c r="AU405" s="903"/>
      <c r="AV405" s="903"/>
      <c r="AW405" s="903"/>
      <c r="AX405" s="903"/>
      <c r="AY405" s="903"/>
      <c r="AZ405" s="903"/>
      <c r="BA405" s="903"/>
      <c r="BB405" s="903"/>
      <c r="BC405" s="903"/>
      <c r="BD405" s="903"/>
      <c r="BE405" s="903"/>
      <c r="BF405" s="903"/>
      <c r="BG405" s="903"/>
      <c r="BH405" s="903"/>
      <c r="BI405" s="903"/>
      <c r="BJ405" s="903"/>
      <c r="BK405" s="903"/>
      <c r="BL405" s="903"/>
      <c r="BM405" s="903"/>
      <c r="BN405" s="903"/>
      <c r="BO405" s="903"/>
      <c r="BP405" s="903"/>
      <c r="BQ405" s="903"/>
      <c r="BR405" s="903"/>
      <c r="BS405" s="903"/>
      <c r="BT405" s="903"/>
      <c r="BU405" s="903"/>
      <c r="BV405" s="903"/>
      <c r="BW405" s="903"/>
      <c r="BX405" s="903"/>
      <c r="BY405" s="903"/>
      <c r="BZ405" s="903"/>
      <c r="CA405" s="903"/>
    </row>
    <row r="406" spans="1:79" s="904" customFormat="1" x14ac:dyDescent="0.25">
      <c r="A406" s="903"/>
      <c r="W406" s="903"/>
      <c r="X406" s="903"/>
      <c r="Y406" s="903"/>
      <c r="Z406" s="903"/>
      <c r="AA406" s="903"/>
      <c r="AB406" s="903"/>
      <c r="AC406" s="903"/>
      <c r="AD406" s="903"/>
      <c r="AE406" s="903"/>
      <c r="AF406" s="903"/>
      <c r="AG406" s="903"/>
      <c r="AH406" s="903"/>
      <c r="AI406" s="903"/>
      <c r="AJ406" s="903"/>
      <c r="AK406" s="903"/>
      <c r="AL406" s="903"/>
      <c r="AM406" s="903"/>
      <c r="AN406" s="903"/>
      <c r="AO406" s="903"/>
      <c r="AP406" s="903"/>
      <c r="AQ406" s="903"/>
      <c r="AR406" s="903"/>
      <c r="AS406" s="903"/>
      <c r="AT406" s="903"/>
      <c r="AU406" s="903"/>
      <c r="AV406" s="903"/>
      <c r="AW406" s="903"/>
      <c r="AX406" s="903"/>
      <c r="AY406" s="903"/>
      <c r="AZ406" s="903"/>
      <c r="BA406" s="903"/>
      <c r="BB406" s="903"/>
      <c r="BC406" s="903"/>
      <c r="BD406" s="903"/>
      <c r="BE406" s="903"/>
      <c r="BF406" s="903"/>
      <c r="BG406" s="903"/>
      <c r="BH406" s="903"/>
      <c r="BI406" s="903"/>
      <c r="BJ406" s="903"/>
      <c r="BK406" s="903"/>
      <c r="BL406" s="903"/>
      <c r="BM406" s="903"/>
      <c r="BN406" s="903"/>
      <c r="BO406" s="903"/>
      <c r="BP406" s="903"/>
      <c r="BQ406" s="903"/>
      <c r="BR406" s="903"/>
      <c r="BS406" s="903"/>
      <c r="BT406" s="903"/>
      <c r="BU406" s="903"/>
      <c r="BV406" s="903"/>
      <c r="BW406" s="903"/>
      <c r="BX406" s="903"/>
      <c r="BY406" s="903"/>
      <c r="BZ406" s="903"/>
      <c r="CA406" s="903"/>
    </row>
    <row r="407" spans="1:79" s="904" customFormat="1" x14ac:dyDescent="0.25">
      <c r="A407" s="903"/>
      <c r="W407" s="903"/>
      <c r="X407" s="903"/>
      <c r="Y407" s="903"/>
      <c r="Z407" s="903"/>
      <c r="AA407" s="903"/>
      <c r="AB407" s="903"/>
      <c r="AC407" s="903"/>
      <c r="AD407" s="903"/>
      <c r="AE407" s="903"/>
      <c r="AF407" s="903"/>
      <c r="AG407" s="903"/>
      <c r="AH407" s="903"/>
      <c r="AI407" s="903"/>
      <c r="AJ407" s="903"/>
      <c r="AK407" s="903"/>
      <c r="AL407" s="903"/>
      <c r="AM407" s="903"/>
      <c r="AN407" s="903"/>
      <c r="AO407" s="903"/>
      <c r="AP407" s="903"/>
      <c r="AQ407" s="903"/>
      <c r="AR407" s="903"/>
      <c r="AS407" s="903"/>
      <c r="AT407" s="903"/>
      <c r="AU407" s="903"/>
      <c r="AV407" s="903"/>
      <c r="AW407" s="903"/>
      <c r="AX407" s="903"/>
      <c r="AY407" s="903"/>
      <c r="AZ407" s="903"/>
      <c r="BA407" s="903"/>
      <c r="BB407" s="903"/>
      <c r="BC407" s="903"/>
      <c r="BD407" s="903"/>
      <c r="BE407" s="903"/>
      <c r="BF407" s="903"/>
      <c r="BG407" s="903"/>
      <c r="BH407" s="903"/>
      <c r="BI407" s="903"/>
      <c r="BJ407" s="903"/>
      <c r="BK407" s="903"/>
      <c r="BL407" s="903"/>
      <c r="BM407" s="903"/>
      <c r="BN407" s="903"/>
      <c r="BO407" s="903"/>
      <c r="BP407" s="903"/>
      <c r="BQ407" s="903"/>
      <c r="BR407" s="903"/>
      <c r="BS407" s="903"/>
      <c r="BT407" s="903"/>
      <c r="BU407" s="903"/>
      <c r="BV407" s="903"/>
      <c r="BW407" s="903"/>
      <c r="BX407" s="903"/>
      <c r="BY407" s="903"/>
      <c r="BZ407" s="903"/>
      <c r="CA407" s="903"/>
    </row>
    <row r="408" spans="1:79" s="904" customFormat="1" x14ac:dyDescent="0.25">
      <c r="A408" s="903"/>
      <c r="W408" s="903"/>
      <c r="X408" s="903"/>
      <c r="Y408" s="903"/>
      <c r="Z408" s="903"/>
      <c r="AA408" s="903"/>
      <c r="AB408" s="903"/>
      <c r="AC408" s="903"/>
      <c r="AD408" s="903"/>
      <c r="AE408" s="903"/>
      <c r="AF408" s="903"/>
      <c r="AG408" s="903"/>
      <c r="AH408" s="903"/>
      <c r="AI408" s="903"/>
      <c r="AJ408" s="903"/>
      <c r="AK408" s="903"/>
      <c r="AL408" s="903"/>
      <c r="AM408" s="903"/>
      <c r="AN408" s="903"/>
      <c r="AO408" s="903"/>
      <c r="AP408" s="903"/>
      <c r="AQ408" s="903"/>
      <c r="AR408" s="903"/>
      <c r="AS408" s="903"/>
      <c r="AT408" s="903"/>
      <c r="AU408" s="903"/>
      <c r="AV408" s="903"/>
      <c r="AW408" s="903"/>
      <c r="AX408" s="903"/>
      <c r="AY408" s="903"/>
      <c r="AZ408" s="903"/>
      <c r="BA408" s="903"/>
      <c r="BB408" s="903"/>
      <c r="BC408" s="903"/>
      <c r="BD408" s="903"/>
      <c r="BE408" s="903"/>
      <c r="BF408" s="903"/>
      <c r="BG408" s="903"/>
      <c r="BH408" s="903"/>
      <c r="BI408" s="903"/>
      <c r="BJ408" s="903"/>
      <c r="BK408" s="903"/>
      <c r="BL408" s="903"/>
      <c r="BM408" s="903"/>
      <c r="BN408" s="903"/>
      <c r="BO408" s="903"/>
      <c r="BP408" s="903"/>
      <c r="BQ408" s="903"/>
      <c r="BR408" s="903"/>
      <c r="BS408" s="903"/>
      <c r="BT408" s="903"/>
      <c r="BU408" s="903"/>
      <c r="BV408" s="903"/>
      <c r="BW408" s="903"/>
      <c r="BX408" s="903"/>
      <c r="BY408" s="903"/>
      <c r="BZ408" s="903"/>
      <c r="CA408" s="903"/>
    </row>
    <row r="409" spans="1:79" s="904" customFormat="1" x14ac:dyDescent="0.25">
      <c r="A409" s="903"/>
      <c r="W409" s="903"/>
      <c r="X409" s="903"/>
      <c r="Y409" s="903"/>
      <c r="Z409" s="903"/>
      <c r="AA409" s="903"/>
      <c r="AB409" s="903"/>
      <c r="AC409" s="903"/>
      <c r="AD409" s="903"/>
      <c r="AE409" s="903"/>
      <c r="AF409" s="903"/>
      <c r="AG409" s="903"/>
      <c r="AH409" s="903"/>
      <c r="AI409" s="903"/>
      <c r="AJ409" s="903"/>
      <c r="AK409" s="903"/>
      <c r="AL409" s="903"/>
      <c r="AM409" s="903"/>
      <c r="AN409" s="903"/>
      <c r="AO409" s="903"/>
      <c r="AP409" s="903"/>
      <c r="AQ409" s="903"/>
      <c r="AR409" s="903"/>
      <c r="AS409" s="903"/>
      <c r="AT409" s="903"/>
      <c r="AU409" s="903"/>
      <c r="AV409" s="903"/>
      <c r="AW409" s="903"/>
      <c r="AX409" s="903"/>
      <c r="AY409" s="903"/>
      <c r="AZ409" s="903"/>
      <c r="BA409" s="903"/>
      <c r="BB409" s="903"/>
      <c r="BC409" s="903"/>
      <c r="BD409" s="903"/>
      <c r="BE409" s="903"/>
      <c r="BF409" s="903"/>
      <c r="BG409" s="903"/>
      <c r="BH409" s="903"/>
      <c r="BI409" s="903"/>
      <c r="BJ409" s="903"/>
      <c r="BK409" s="903"/>
      <c r="BL409" s="903"/>
      <c r="BM409" s="903"/>
      <c r="BN409" s="903"/>
      <c r="BO409" s="903"/>
      <c r="BP409" s="903"/>
      <c r="BQ409" s="903"/>
      <c r="BR409" s="903"/>
      <c r="BS409" s="903"/>
      <c r="BT409" s="903"/>
      <c r="BU409" s="903"/>
      <c r="BV409" s="903"/>
      <c r="BW409" s="903"/>
      <c r="BX409" s="903"/>
      <c r="BY409" s="903"/>
      <c r="BZ409" s="903"/>
      <c r="CA409" s="903"/>
    </row>
    <row r="410" spans="1:79" s="904" customFormat="1" x14ac:dyDescent="0.25">
      <c r="A410" s="903"/>
      <c r="W410" s="903"/>
      <c r="X410" s="903"/>
      <c r="Y410" s="903"/>
      <c r="Z410" s="903"/>
      <c r="AA410" s="903"/>
      <c r="AB410" s="903"/>
      <c r="AC410" s="903"/>
      <c r="AD410" s="903"/>
      <c r="AE410" s="903"/>
      <c r="AF410" s="903"/>
      <c r="AG410" s="903"/>
      <c r="AH410" s="903"/>
      <c r="AI410" s="903"/>
      <c r="AJ410" s="903"/>
      <c r="AK410" s="903"/>
      <c r="AL410" s="903"/>
      <c r="AM410" s="903"/>
      <c r="AN410" s="903"/>
      <c r="AO410" s="903"/>
      <c r="AP410" s="903"/>
      <c r="AQ410" s="903"/>
      <c r="AR410" s="903"/>
      <c r="AS410" s="903"/>
      <c r="AT410" s="903"/>
      <c r="AU410" s="903"/>
      <c r="AV410" s="903"/>
      <c r="AW410" s="903"/>
      <c r="AX410" s="903"/>
      <c r="AY410" s="903"/>
      <c r="AZ410" s="903"/>
      <c r="BA410" s="903"/>
      <c r="BB410" s="903"/>
      <c r="BC410" s="903"/>
      <c r="BD410" s="903"/>
      <c r="BE410" s="903"/>
      <c r="BF410" s="903"/>
      <c r="BG410" s="903"/>
      <c r="BH410" s="903"/>
      <c r="BI410" s="903"/>
      <c r="BJ410" s="903"/>
      <c r="BK410" s="903"/>
      <c r="BL410" s="903"/>
      <c r="BM410" s="903"/>
      <c r="BN410" s="903"/>
      <c r="BO410" s="903"/>
      <c r="BP410" s="903"/>
      <c r="BQ410" s="903"/>
      <c r="BR410" s="903"/>
      <c r="BS410" s="903"/>
      <c r="BT410" s="903"/>
      <c r="BU410" s="903"/>
      <c r="BV410" s="903"/>
      <c r="BW410" s="903"/>
      <c r="BX410" s="903"/>
      <c r="BY410" s="903"/>
      <c r="BZ410" s="903"/>
      <c r="CA410" s="903"/>
    </row>
    <row r="411" spans="1:79" s="904" customFormat="1" x14ac:dyDescent="0.25">
      <c r="A411" s="903"/>
      <c r="W411" s="903"/>
      <c r="X411" s="903"/>
      <c r="Y411" s="903"/>
      <c r="Z411" s="903"/>
      <c r="AA411" s="903"/>
      <c r="AB411" s="903"/>
      <c r="AC411" s="903"/>
      <c r="AD411" s="903"/>
      <c r="AE411" s="903"/>
      <c r="AF411" s="903"/>
      <c r="AG411" s="903"/>
      <c r="AH411" s="903"/>
      <c r="AI411" s="903"/>
      <c r="AJ411" s="903"/>
      <c r="AK411" s="903"/>
      <c r="AL411" s="903"/>
      <c r="AM411" s="903"/>
      <c r="AN411" s="903"/>
      <c r="AO411" s="903"/>
      <c r="AP411" s="903"/>
      <c r="AQ411" s="903"/>
      <c r="AR411" s="903"/>
      <c r="AS411" s="903"/>
      <c r="AT411" s="903"/>
      <c r="AU411" s="903"/>
      <c r="AV411" s="903"/>
      <c r="AW411" s="903"/>
      <c r="AX411" s="903"/>
      <c r="AY411" s="903"/>
      <c r="AZ411" s="903"/>
      <c r="BA411" s="903"/>
      <c r="BB411" s="903"/>
      <c r="BC411" s="903"/>
      <c r="BD411" s="903"/>
      <c r="BE411" s="903"/>
      <c r="BF411" s="903"/>
      <c r="BG411" s="903"/>
      <c r="BH411" s="903"/>
      <c r="BI411" s="903"/>
      <c r="BJ411" s="903"/>
      <c r="BK411" s="903"/>
      <c r="BL411" s="903"/>
      <c r="BM411" s="903"/>
      <c r="BN411" s="903"/>
      <c r="BO411" s="903"/>
      <c r="BP411" s="903"/>
      <c r="BQ411" s="903"/>
      <c r="BR411" s="903"/>
      <c r="BS411" s="903"/>
      <c r="BT411" s="903"/>
      <c r="BU411" s="903"/>
      <c r="BV411" s="903"/>
      <c r="BW411" s="903"/>
      <c r="BX411" s="903"/>
      <c r="BY411" s="903"/>
      <c r="BZ411" s="903"/>
      <c r="CA411" s="903"/>
    </row>
    <row r="412" spans="1:79" s="904" customFormat="1" x14ac:dyDescent="0.25">
      <c r="A412" s="903"/>
      <c r="W412" s="903"/>
      <c r="X412" s="903"/>
      <c r="Y412" s="903"/>
      <c r="Z412" s="903"/>
      <c r="AA412" s="903"/>
      <c r="AB412" s="903"/>
      <c r="AC412" s="903"/>
      <c r="AD412" s="903"/>
      <c r="AE412" s="903"/>
      <c r="AF412" s="903"/>
      <c r="AG412" s="903"/>
      <c r="AH412" s="903"/>
      <c r="AI412" s="903"/>
      <c r="AJ412" s="903"/>
      <c r="AK412" s="903"/>
      <c r="AL412" s="903"/>
      <c r="AM412" s="903"/>
      <c r="AN412" s="903"/>
      <c r="AO412" s="903"/>
      <c r="AP412" s="903"/>
      <c r="AQ412" s="903"/>
      <c r="AR412" s="903"/>
      <c r="AS412" s="903"/>
      <c r="AT412" s="903"/>
      <c r="AU412" s="903"/>
      <c r="AV412" s="903"/>
      <c r="AW412" s="903"/>
      <c r="AX412" s="903"/>
      <c r="AY412" s="903"/>
      <c r="AZ412" s="903"/>
      <c r="BA412" s="903"/>
      <c r="BB412" s="903"/>
      <c r="BC412" s="903"/>
      <c r="BD412" s="903"/>
      <c r="BE412" s="903"/>
      <c r="BF412" s="903"/>
      <c r="BG412" s="903"/>
      <c r="BH412" s="903"/>
      <c r="BI412" s="903"/>
      <c r="BJ412" s="903"/>
      <c r="BK412" s="903"/>
      <c r="BL412" s="903"/>
      <c r="BM412" s="903"/>
      <c r="BN412" s="903"/>
      <c r="BO412" s="903"/>
      <c r="BP412" s="903"/>
      <c r="BQ412" s="903"/>
      <c r="BR412" s="903"/>
      <c r="BS412" s="903"/>
      <c r="BT412" s="903"/>
      <c r="BU412" s="903"/>
      <c r="BV412" s="903"/>
      <c r="BW412" s="903"/>
      <c r="BX412" s="903"/>
      <c r="BY412" s="903"/>
      <c r="BZ412" s="903"/>
      <c r="CA412" s="903"/>
    </row>
    <row r="413" spans="1:79" s="904" customFormat="1" x14ac:dyDescent="0.25">
      <c r="A413" s="903"/>
      <c r="W413" s="903"/>
      <c r="X413" s="903"/>
      <c r="Y413" s="903"/>
      <c r="Z413" s="903"/>
      <c r="AA413" s="903"/>
      <c r="AB413" s="903"/>
      <c r="AC413" s="903"/>
      <c r="AD413" s="903"/>
      <c r="AE413" s="903"/>
      <c r="AF413" s="903"/>
      <c r="AG413" s="903"/>
      <c r="AH413" s="903"/>
      <c r="AI413" s="903"/>
      <c r="AJ413" s="903"/>
      <c r="AK413" s="903"/>
      <c r="AL413" s="903"/>
      <c r="AM413" s="903"/>
      <c r="AN413" s="903"/>
      <c r="AO413" s="903"/>
      <c r="AP413" s="903"/>
      <c r="AQ413" s="903"/>
      <c r="AR413" s="903"/>
      <c r="AS413" s="903"/>
      <c r="AT413" s="903"/>
      <c r="AU413" s="903"/>
      <c r="AV413" s="903"/>
      <c r="AW413" s="903"/>
      <c r="AX413" s="903"/>
      <c r="AY413" s="903"/>
      <c r="AZ413" s="903"/>
      <c r="BA413" s="903"/>
      <c r="BB413" s="903"/>
      <c r="BC413" s="903"/>
      <c r="BD413" s="903"/>
      <c r="BE413" s="903"/>
      <c r="BF413" s="903"/>
      <c r="BG413" s="903"/>
      <c r="BH413" s="903"/>
      <c r="BI413" s="903"/>
      <c r="BJ413" s="903"/>
      <c r="BK413" s="903"/>
      <c r="BL413" s="903"/>
      <c r="BM413" s="903"/>
      <c r="BN413" s="903"/>
      <c r="BO413" s="903"/>
      <c r="BP413" s="903"/>
      <c r="BQ413" s="903"/>
      <c r="BR413" s="903"/>
      <c r="BS413" s="903"/>
      <c r="BT413" s="903"/>
      <c r="BU413" s="903"/>
      <c r="BV413" s="903"/>
      <c r="BW413" s="903"/>
      <c r="BX413" s="903"/>
      <c r="BY413" s="903"/>
      <c r="BZ413" s="903"/>
      <c r="CA413" s="903"/>
    </row>
    <row r="414" spans="1:79" s="904" customFormat="1" x14ac:dyDescent="0.25">
      <c r="A414" s="903"/>
      <c r="W414" s="903"/>
      <c r="X414" s="903"/>
      <c r="Y414" s="903"/>
      <c r="Z414" s="903"/>
      <c r="AA414" s="903"/>
      <c r="AB414" s="903"/>
      <c r="AC414" s="903"/>
      <c r="AD414" s="903"/>
      <c r="AE414" s="903"/>
      <c r="AF414" s="903"/>
      <c r="AG414" s="903"/>
      <c r="AH414" s="903"/>
      <c r="AI414" s="903"/>
      <c r="AJ414" s="903"/>
      <c r="AK414" s="903"/>
      <c r="AL414" s="903"/>
      <c r="AM414" s="903"/>
      <c r="AN414" s="903"/>
      <c r="AO414" s="903"/>
      <c r="AP414" s="903"/>
      <c r="AQ414" s="903"/>
      <c r="AR414" s="903"/>
      <c r="AS414" s="903"/>
      <c r="AT414" s="903"/>
      <c r="AU414" s="903"/>
      <c r="AV414" s="903"/>
      <c r="AW414" s="903"/>
      <c r="AX414" s="903"/>
      <c r="AY414" s="903"/>
      <c r="AZ414" s="903"/>
      <c r="BA414" s="903"/>
      <c r="BB414" s="903"/>
      <c r="BC414" s="903"/>
      <c r="BD414" s="903"/>
      <c r="BE414" s="903"/>
      <c r="BF414" s="903"/>
      <c r="BG414" s="903"/>
      <c r="BH414" s="903"/>
      <c r="BI414" s="903"/>
      <c r="BJ414" s="903"/>
      <c r="BK414" s="903"/>
      <c r="BL414" s="903"/>
      <c r="BM414" s="903"/>
      <c r="BN414" s="903"/>
      <c r="BO414" s="903"/>
      <c r="BP414" s="903"/>
      <c r="BQ414" s="903"/>
      <c r="BR414" s="903"/>
      <c r="BS414" s="903"/>
      <c r="BT414" s="903"/>
      <c r="BU414" s="903"/>
      <c r="BV414" s="903"/>
      <c r="BW414" s="903"/>
      <c r="BX414" s="903"/>
      <c r="BY414" s="903"/>
      <c r="BZ414" s="903"/>
      <c r="CA414" s="903"/>
    </row>
    <row r="415" spans="1:79" s="904" customFormat="1" x14ac:dyDescent="0.25">
      <c r="A415" s="903"/>
      <c r="W415" s="903"/>
      <c r="X415" s="903"/>
      <c r="Y415" s="903"/>
      <c r="Z415" s="903"/>
      <c r="AA415" s="903"/>
      <c r="AB415" s="903"/>
      <c r="AC415" s="903"/>
      <c r="AD415" s="903"/>
      <c r="AE415" s="903"/>
      <c r="AF415" s="903"/>
      <c r="AG415" s="903"/>
      <c r="AH415" s="903"/>
      <c r="AI415" s="903"/>
      <c r="AJ415" s="903"/>
      <c r="AK415" s="903"/>
      <c r="AL415" s="903"/>
      <c r="AM415" s="903"/>
      <c r="AN415" s="903"/>
      <c r="AO415" s="903"/>
      <c r="AP415" s="903"/>
      <c r="AQ415" s="903"/>
      <c r="AR415" s="903"/>
      <c r="AS415" s="903"/>
      <c r="AT415" s="903"/>
      <c r="AU415" s="903"/>
      <c r="AV415" s="903"/>
      <c r="AW415" s="903"/>
      <c r="AX415" s="903"/>
      <c r="AY415" s="903"/>
      <c r="AZ415" s="903"/>
      <c r="BA415" s="903"/>
      <c r="BB415" s="903"/>
      <c r="BC415" s="903"/>
      <c r="BD415" s="903"/>
      <c r="BE415" s="903"/>
      <c r="BF415" s="903"/>
      <c r="BG415" s="903"/>
      <c r="BH415" s="903"/>
      <c r="BI415" s="903"/>
      <c r="BJ415" s="903"/>
      <c r="BK415" s="903"/>
      <c r="BL415" s="903"/>
      <c r="BM415" s="903"/>
      <c r="BN415" s="903"/>
      <c r="BO415" s="903"/>
      <c r="BP415" s="903"/>
      <c r="BQ415" s="903"/>
      <c r="BR415" s="903"/>
      <c r="BS415" s="903"/>
      <c r="BT415" s="903"/>
      <c r="BU415" s="903"/>
      <c r="BV415" s="903"/>
      <c r="BW415" s="903"/>
      <c r="BX415" s="903"/>
      <c r="BY415" s="903"/>
      <c r="BZ415" s="903"/>
      <c r="CA415" s="903"/>
    </row>
    <row r="416" spans="1:79" s="904" customFormat="1" x14ac:dyDescent="0.25">
      <c r="A416" s="903"/>
      <c r="W416" s="903"/>
      <c r="X416" s="903"/>
      <c r="Y416" s="903"/>
      <c r="Z416" s="903"/>
      <c r="AA416" s="903"/>
      <c r="AB416" s="903"/>
      <c r="AC416" s="903"/>
      <c r="AD416" s="903"/>
      <c r="AE416" s="903"/>
      <c r="AF416" s="903"/>
      <c r="AG416" s="903"/>
      <c r="AH416" s="903"/>
      <c r="AI416" s="903"/>
      <c r="AJ416" s="903"/>
      <c r="AK416" s="903"/>
      <c r="AL416" s="903"/>
      <c r="AM416" s="903"/>
      <c r="AN416" s="903"/>
      <c r="AO416" s="903"/>
      <c r="AP416" s="903"/>
      <c r="AQ416" s="903"/>
      <c r="AR416" s="903"/>
      <c r="AS416" s="903"/>
      <c r="AT416" s="903"/>
      <c r="AU416" s="903"/>
      <c r="AV416" s="903"/>
      <c r="AW416" s="903"/>
      <c r="AX416" s="903"/>
      <c r="AY416" s="903"/>
      <c r="AZ416" s="903"/>
      <c r="BA416" s="903"/>
      <c r="BB416" s="903"/>
      <c r="BC416" s="903"/>
      <c r="BD416" s="903"/>
      <c r="BE416" s="903"/>
      <c r="BF416" s="903"/>
      <c r="BG416" s="903"/>
      <c r="BH416" s="903"/>
      <c r="BI416" s="903"/>
      <c r="BJ416" s="903"/>
      <c r="BK416" s="903"/>
      <c r="BL416" s="903"/>
      <c r="BM416" s="903"/>
      <c r="BN416" s="903"/>
      <c r="BO416" s="903"/>
      <c r="BP416" s="903"/>
      <c r="BQ416" s="903"/>
      <c r="BR416" s="903"/>
      <c r="BS416" s="903"/>
      <c r="BT416" s="903"/>
      <c r="BU416" s="903"/>
      <c r="BV416" s="903"/>
      <c r="BW416" s="903"/>
      <c r="BX416" s="903"/>
      <c r="BY416" s="903"/>
      <c r="BZ416" s="903"/>
      <c r="CA416" s="903"/>
    </row>
    <row r="417" spans="1:79" s="904" customFormat="1" x14ac:dyDescent="0.25">
      <c r="A417" s="903"/>
      <c r="W417" s="903"/>
      <c r="X417" s="903"/>
      <c r="Y417" s="903"/>
      <c r="Z417" s="903"/>
      <c r="AA417" s="903"/>
      <c r="AB417" s="903"/>
      <c r="AC417" s="903"/>
      <c r="AD417" s="903"/>
      <c r="AE417" s="903"/>
      <c r="AF417" s="903"/>
      <c r="AG417" s="903"/>
      <c r="AH417" s="903"/>
      <c r="AI417" s="903"/>
      <c r="AJ417" s="903"/>
      <c r="AK417" s="903"/>
      <c r="AL417" s="903"/>
      <c r="AM417" s="903"/>
      <c r="AN417" s="903"/>
      <c r="AO417" s="903"/>
      <c r="AP417" s="903"/>
      <c r="AQ417" s="903"/>
      <c r="AR417" s="903"/>
      <c r="AS417" s="903"/>
      <c r="AT417" s="903"/>
      <c r="AU417" s="903"/>
      <c r="AV417" s="903"/>
      <c r="AW417" s="903"/>
      <c r="AX417" s="903"/>
      <c r="AY417" s="903"/>
      <c r="AZ417" s="903"/>
      <c r="BA417" s="903"/>
      <c r="BB417" s="903"/>
      <c r="BC417" s="903"/>
      <c r="BD417" s="903"/>
      <c r="BE417" s="903"/>
      <c r="BF417" s="903"/>
      <c r="BG417" s="903"/>
      <c r="BH417" s="903"/>
      <c r="BI417" s="903"/>
      <c r="BJ417" s="903"/>
      <c r="BK417" s="903"/>
      <c r="BL417" s="903"/>
      <c r="BM417" s="903"/>
      <c r="BN417" s="903"/>
      <c r="BO417" s="903"/>
      <c r="BP417" s="903"/>
      <c r="BQ417" s="903"/>
      <c r="BR417" s="903"/>
      <c r="BS417" s="903"/>
      <c r="BT417" s="903"/>
      <c r="BU417" s="903"/>
      <c r="BV417" s="903"/>
      <c r="BW417" s="903"/>
      <c r="BX417" s="903"/>
      <c r="BY417" s="903"/>
      <c r="BZ417" s="903"/>
      <c r="CA417" s="903"/>
    </row>
    <row r="418" spans="1:79" s="904" customFormat="1" x14ac:dyDescent="0.25">
      <c r="A418" s="903"/>
      <c r="W418" s="903"/>
      <c r="X418" s="903"/>
      <c r="Y418" s="903"/>
      <c r="Z418" s="903"/>
      <c r="AA418" s="903"/>
      <c r="AB418" s="903"/>
      <c r="AC418" s="903"/>
      <c r="AD418" s="903"/>
      <c r="AE418" s="903"/>
      <c r="AF418" s="903"/>
      <c r="AG418" s="903"/>
      <c r="AH418" s="903"/>
      <c r="AI418" s="903"/>
      <c r="AJ418" s="903"/>
      <c r="AK418" s="903"/>
      <c r="AL418" s="903"/>
      <c r="AM418" s="903"/>
      <c r="AN418" s="903"/>
      <c r="AO418" s="903"/>
      <c r="AP418" s="903"/>
      <c r="AQ418" s="903"/>
      <c r="AR418" s="903"/>
      <c r="AS418" s="903"/>
      <c r="AT418" s="903"/>
      <c r="AU418" s="903"/>
      <c r="AV418" s="903"/>
      <c r="AW418" s="903"/>
      <c r="AX418" s="903"/>
      <c r="AY418" s="903"/>
      <c r="AZ418" s="903"/>
      <c r="BA418" s="903"/>
      <c r="BB418" s="903"/>
      <c r="BC418" s="903"/>
      <c r="BD418" s="903"/>
      <c r="BE418" s="903"/>
      <c r="BF418" s="903"/>
      <c r="BG418" s="903"/>
      <c r="BH418" s="903"/>
      <c r="BI418" s="903"/>
      <c r="BJ418" s="903"/>
      <c r="BK418" s="903"/>
      <c r="BL418" s="903"/>
      <c r="BM418" s="903"/>
      <c r="BN418" s="903"/>
      <c r="BO418" s="903"/>
      <c r="BP418" s="903"/>
      <c r="BQ418" s="903"/>
      <c r="BR418" s="903"/>
      <c r="BS418" s="903"/>
      <c r="BT418" s="903"/>
      <c r="BU418" s="903"/>
      <c r="BV418" s="903"/>
      <c r="BW418" s="903"/>
      <c r="BX418" s="903"/>
      <c r="BY418" s="903"/>
      <c r="BZ418" s="903"/>
      <c r="CA418" s="903"/>
    </row>
    <row r="419" spans="1:79" s="904" customFormat="1" x14ac:dyDescent="0.25">
      <c r="A419" s="903"/>
      <c r="W419" s="903"/>
      <c r="X419" s="903"/>
      <c r="Y419" s="903"/>
      <c r="Z419" s="903"/>
      <c r="AA419" s="903"/>
      <c r="AB419" s="903"/>
      <c r="AC419" s="903"/>
      <c r="AD419" s="903"/>
      <c r="AE419" s="903"/>
      <c r="AF419" s="903"/>
      <c r="AG419" s="903"/>
      <c r="AH419" s="903"/>
      <c r="AI419" s="903"/>
      <c r="AJ419" s="903"/>
      <c r="AK419" s="903"/>
      <c r="AL419" s="903"/>
      <c r="AM419" s="903"/>
      <c r="AN419" s="903"/>
      <c r="AO419" s="903"/>
      <c r="AP419" s="903"/>
      <c r="AQ419" s="903"/>
      <c r="AR419" s="903"/>
      <c r="AS419" s="903"/>
      <c r="AT419" s="903"/>
      <c r="AU419" s="903"/>
      <c r="AV419" s="903"/>
      <c r="AW419" s="903"/>
      <c r="AX419" s="903"/>
      <c r="AY419" s="903"/>
      <c r="AZ419" s="903"/>
      <c r="BA419" s="903"/>
      <c r="BB419" s="903"/>
      <c r="BC419" s="903"/>
      <c r="BD419" s="903"/>
      <c r="BE419" s="903"/>
      <c r="BF419" s="903"/>
      <c r="BG419" s="903"/>
      <c r="BH419" s="903"/>
      <c r="BI419" s="903"/>
      <c r="BJ419" s="903"/>
      <c r="BK419" s="903"/>
      <c r="BL419" s="903"/>
      <c r="BM419" s="903"/>
      <c r="BN419" s="903"/>
      <c r="BO419" s="903"/>
      <c r="BP419" s="903"/>
      <c r="BQ419" s="903"/>
      <c r="BR419" s="903"/>
      <c r="BS419" s="903"/>
      <c r="BT419" s="903"/>
      <c r="BU419" s="903"/>
      <c r="BV419" s="903"/>
      <c r="BW419" s="903"/>
      <c r="BX419" s="903"/>
      <c r="BY419" s="903"/>
      <c r="BZ419" s="903"/>
      <c r="CA419" s="903"/>
    </row>
    <row r="420" spans="1:79" s="904" customFormat="1" x14ac:dyDescent="0.25">
      <c r="A420" s="903"/>
      <c r="W420" s="903"/>
      <c r="X420" s="903"/>
      <c r="Y420" s="903"/>
      <c r="Z420" s="903"/>
      <c r="AA420" s="903"/>
      <c r="AB420" s="903"/>
      <c r="AC420" s="903"/>
      <c r="AD420" s="903"/>
      <c r="AE420" s="903"/>
      <c r="AF420" s="903"/>
      <c r="AG420" s="903"/>
      <c r="AH420" s="903"/>
      <c r="AI420" s="903"/>
      <c r="AJ420" s="903"/>
      <c r="AK420" s="903"/>
      <c r="AL420" s="903"/>
      <c r="AM420" s="903"/>
      <c r="AN420" s="903"/>
      <c r="AO420" s="903"/>
      <c r="AP420" s="903"/>
      <c r="AQ420" s="903"/>
      <c r="AR420" s="903"/>
      <c r="AS420" s="903"/>
      <c r="AT420" s="903"/>
      <c r="AU420" s="903"/>
      <c r="AV420" s="903"/>
      <c r="AW420" s="903"/>
      <c r="AX420" s="903"/>
      <c r="AY420" s="903"/>
      <c r="AZ420" s="903"/>
      <c r="BA420" s="903"/>
      <c r="BB420" s="903"/>
      <c r="BC420" s="903"/>
      <c r="BD420" s="903"/>
      <c r="BE420" s="903"/>
      <c r="BF420" s="903"/>
      <c r="BG420" s="903"/>
      <c r="BH420" s="903"/>
      <c r="BI420" s="903"/>
      <c r="BJ420" s="903"/>
      <c r="BK420" s="903"/>
      <c r="BL420" s="903"/>
      <c r="BM420" s="903"/>
      <c r="BN420" s="903"/>
      <c r="BO420" s="903"/>
      <c r="BP420" s="903"/>
      <c r="BQ420" s="903"/>
      <c r="BR420" s="903"/>
      <c r="BS420" s="903"/>
      <c r="BT420" s="903"/>
      <c r="BU420" s="903"/>
      <c r="BV420" s="903"/>
      <c r="BW420" s="903"/>
      <c r="BX420" s="903"/>
      <c r="BY420" s="903"/>
      <c r="BZ420" s="903"/>
      <c r="CA420" s="903"/>
    </row>
    <row r="421" spans="1:79" s="904" customFormat="1" x14ac:dyDescent="0.25">
      <c r="A421" s="903"/>
      <c r="W421" s="903"/>
      <c r="X421" s="903"/>
      <c r="Y421" s="903"/>
      <c r="Z421" s="903"/>
      <c r="AA421" s="903"/>
      <c r="AB421" s="903"/>
      <c r="AC421" s="903"/>
      <c r="AD421" s="903"/>
      <c r="AE421" s="903"/>
      <c r="AF421" s="903"/>
      <c r="AG421" s="903"/>
      <c r="AH421" s="903"/>
      <c r="AI421" s="903"/>
      <c r="AJ421" s="903"/>
      <c r="AK421" s="903"/>
      <c r="AL421" s="903"/>
      <c r="AM421" s="903"/>
      <c r="AN421" s="903"/>
      <c r="AO421" s="903"/>
      <c r="AP421" s="903"/>
      <c r="AQ421" s="903"/>
      <c r="AR421" s="903"/>
      <c r="AS421" s="903"/>
      <c r="AT421" s="903"/>
      <c r="AU421" s="903"/>
      <c r="AV421" s="903"/>
      <c r="AW421" s="903"/>
      <c r="AX421" s="903"/>
      <c r="AY421" s="903"/>
      <c r="AZ421" s="903"/>
      <c r="BA421" s="903"/>
      <c r="BB421" s="903"/>
      <c r="BC421" s="903"/>
      <c r="BD421" s="903"/>
      <c r="BE421" s="903"/>
      <c r="BF421" s="903"/>
      <c r="BG421" s="903"/>
      <c r="BH421" s="903"/>
      <c r="BI421" s="903"/>
      <c r="BJ421" s="903"/>
      <c r="BK421" s="903"/>
      <c r="BL421" s="903"/>
      <c r="BM421" s="903"/>
      <c r="BN421" s="903"/>
      <c r="BO421" s="903"/>
      <c r="BP421" s="903"/>
      <c r="BQ421" s="903"/>
      <c r="BR421" s="903"/>
      <c r="BS421" s="903"/>
      <c r="BT421" s="903"/>
      <c r="BU421" s="903"/>
      <c r="BV421" s="903"/>
      <c r="BW421" s="903"/>
      <c r="BX421" s="903"/>
      <c r="BY421" s="903"/>
      <c r="BZ421" s="903"/>
      <c r="CA421" s="903"/>
    </row>
    <row r="422" spans="1:79" s="904" customFormat="1" x14ac:dyDescent="0.25">
      <c r="A422" s="903"/>
      <c r="W422" s="903"/>
      <c r="X422" s="903"/>
      <c r="Y422" s="903"/>
      <c r="Z422" s="903"/>
      <c r="AA422" s="903"/>
      <c r="AB422" s="903"/>
      <c r="AC422" s="903"/>
      <c r="AD422" s="903"/>
      <c r="AE422" s="903"/>
      <c r="AF422" s="903"/>
      <c r="AG422" s="903"/>
      <c r="AH422" s="903"/>
      <c r="AI422" s="903"/>
      <c r="AJ422" s="903"/>
      <c r="AK422" s="903"/>
      <c r="AL422" s="903"/>
      <c r="AM422" s="903"/>
      <c r="AN422" s="903"/>
      <c r="AO422" s="903"/>
      <c r="AP422" s="903"/>
      <c r="AQ422" s="903"/>
      <c r="AR422" s="903"/>
      <c r="AS422" s="903"/>
      <c r="AT422" s="903"/>
      <c r="AU422" s="903"/>
      <c r="AV422" s="903"/>
      <c r="AW422" s="903"/>
      <c r="AX422" s="903"/>
      <c r="AY422" s="903"/>
      <c r="AZ422" s="903"/>
      <c r="BA422" s="903"/>
      <c r="BB422" s="903"/>
      <c r="BC422" s="903"/>
      <c r="BD422" s="903"/>
      <c r="BE422" s="903"/>
      <c r="BF422" s="903"/>
      <c r="BG422" s="903"/>
      <c r="BH422" s="903"/>
      <c r="BI422" s="903"/>
      <c r="BJ422" s="903"/>
      <c r="BK422" s="903"/>
      <c r="BL422" s="903"/>
      <c r="BM422" s="903"/>
      <c r="BN422" s="903"/>
      <c r="BO422" s="903"/>
      <c r="BP422" s="903"/>
      <c r="BQ422" s="903"/>
      <c r="BR422" s="903"/>
      <c r="BS422" s="903"/>
      <c r="BT422" s="903"/>
      <c r="BU422" s="903"/>
      <c r="BV422" s="903"/>
      <c r="BW422" s="903"/>
      <c r="BX422" s="903"/>
      <c r="BY422" s="903"/>
      <c r="BZ422" s="903"/>
      <c r="CA422" s="903"/>
    </row>
    <row r="423" spans="1:79" s="904" customFormat="1" x14ac:dyDescent="0.25">
      <c r="A423" s="903"/>
      <c r="W423" s="903"/>
      <c r="X423" s="903"/>
      <c r="Y423" s="903"/>
      <c r="Z423" s="903"/>
      <c r="AA423" s="903"/>
      <c r="AB423" s="903"/>
      <c r="AC423" s="903"/>
      <c r="AD423" s="903"/>
      <c r="AE423" s="903"/>
      <c r="AF423" s="903"/>
      <c r="AG423" s="903"/>
      <c r="AH423" s="903"/>
      <c r="AI423" s="903"/>
      <c r="AJ423" s="903"/>
      <c r="AK423" s="903"/>
      <c r="AL423" s="903"/>
      <c r="AM423" s="903"/>
      <c r="AN423" s="903"/>
      <c r="AO423" s="903"/>
      <c r="AP423" s="903"/>
      <c r="AQ423" s="903"/>
      <c r="AR423" s="903"/>
      <c r="AS423" s="903"/>
      <c r="AT423" s="903"/>
      <c r="AU423" s="903"/>
      <c r="AV423" s="903"/>
      <c r="AW423" s="903"/>
      <c r="AX423" s="903"/>
      <c r="AY423" s="903"/>
      <c r="AZ423" s="903"/>
      <c r="BA423" s="903"/>
      <c r="BB423" s="903"/>
      <c r="BC423" s="903"/>
      <c r="BD423" s="903"/>
      <c r="BE423" s="903"/>
      <c r="BF423" s="903"/>
      <c r="BG423" s="903"/>
      <c r="BH423" s="903"/>
      <c r="BI423" s="903"/>
      <c r="BJ423" s="903"/>
      <c r="BK423" s="903"/>
      <c r="BL423" s="903"/>
      <c r="BM423" s="903"/>
      <c r="BN423" s="903"/>
      <c r="BO423" s="903"/>
      <c r="BP423" s="903"/>
      <c r="BQ423" s="903"/>
      <c r="BR423" s="903"/>
      <c r="BS423" s="903"/>
      <c r="BT423" s="903"/>
      <c r="BU423" s="903"/>
      <c r="BV423" s="903"/>
      <c r="BW423" s="903"/>
      <c r="BX423" s="903"/>
      <c r="BY423" s="903"/>
      <c r="BZ423" s="903"/>
      <c r="CA423" s="903"/>
    </row>
    <row r="424" spans="1:79" s="904" customFormat="1" x14ac:dyDescent="0.25">
      <c r="A424" s="903"/>
      <c r="W424" s="903"/>
      <c r="X424" s="903"/>
      <c r="Y424" s="903"/>
      <c r="Z424" s="903"/>
      <c r="AA424" s="903"/>
      <c r="AB424" s="903"/>
      <c r="AC424" s="903"/>
      <c r="AD424" s="903"/>
      <c r="AE424" s="903"/>
      <c r="AF424" s="903"/>
      <c r="AG424" s="903"/>
      <c r="AH424" s="903"/>
      <c r="AI424" s="903"/>
      <c r="AJ424" s="903"/>
      <c r="AK424" s="903"/>
      <c r="AL424" s="903"/>
      <c r="AM424" s="903"/>
      <c r="AN424" s="903"/>
      <c r="AO424" s="903"/>
      <c r="AP424" s="903"/>
      <c r="AQ424" s="903"/>
      <c r="AR424" s="903"/>
      <c r="AS424" s="903"/>
      <c r="AT424" s="903"/>
      <c r="AU424" s="903"/>
      <c r="AV424" s="903"/>
      <c r="AW424" s="903"/>
      <c r="AX424" s="903"/>
      <c r="AY424" s="903"/>
      <c r="AZ424" s="903"/>
      <c r="BA424" s="903"/>
      <c r="BB424" s="903"/>
      <c r="BC424" s="903"/>
      <c r="BD424" s="903"/>
      <c r="BE424" s="903"/>
      <c r="BF424" s="903"/>
      <c r="BG424" s="903"/>
      <c r="BH424" s="903"/>
      <c r="BI424" s="903"/>
      <c r="BJ424" s="903"/>
      <c r="BK424" s="903"/>
      <c r="BL424" s="903"/>
      <c r="BM424" s="903"/>
      <c r="BN424" s="903"/>
      <c r="BO424" s="903"/>
      <c r="BP424" s="903"/>
      <c r="BQ424" s="903"/>
      <c r="BR424" s="903"/>
      <c r="BS424" s="903"/>
      <c r="BT424" s="903"/>
      <c r="BU424" s="903"/>
      <c r="BV424" s="903"/>
      <c r="BW424" s="903"/>
      <c r="BX424" s="903"/>
      <c r="BY424" s="903"/>
      <c r="BZ424" s="903"/>
      <c r="CA424" s="903"/>
    </row>
    <row r="425" spans="1:79" s="904" customFormat="1" x14ac:dyDescent="0.25">
      <c r="A425" s="903"/>
      <c r="W425" s="903"/>
      <c r="X425" s="903"/>
      <c r="Y425" s="903"/>
      <c r="Z425" s="903"/>
      <c r="AA425" s="903"/>
      <c r="AB425" s="903"/>
      <c r="AC425" s="903"/>
      <c r="AD425" s="903"/>
      <c r="AE425" s="903"/>
      <c r="AF425" s="903"/>
      <c r="AG425" s="903"/>
      <c r="AH425" s="903"/>
      <c r="AI425" s="903"/>
      <c r="AJ425" s="903"/>
      <c r="AK425" s="903"/>
      <c r="AL425" s="903"/>
      <c r="AM425" s="903"/>
      <c r="AN425" s="903"/>
      <c r="AO425" s="903"/>
      <c r="AP425" s="903"/>
      <c r="AQ425" s="903"/>
      <c r="AR425" s="903"/>
      <c r="AS425" s="903"/>
      <c r="AT425" s="903"/>
      <c r="AU425" s="903"/>
      <c r="AV425" s="903"/>
      <c r="AW425" s="903"/>
      <c r="AX425" s="903"/>
      <c r="AY425" s="903"/>
      <c r="AZ425" s="903"/>
      <c r="BA425" s="903"/>
      <c r="BB425" s="903"/>
      <c r="BC425" s="903"/>
      <c r="BD425" s="903"/>
      <c r="BE425" s="903"/>
      <c r="BF425" s="903"/>
      <c r="BG425" s="903"/>
      <c r="BH425" s="903"/>
      <c r="BI425" s="903"/>
      <c r="BJ425" s="903"/>
      <c r="BK425" s="903"/>
      <c r="BL425" s="903"/>
      <c r="BM425" s="903"/>
      <c r="BN425" s="903"/>
      <c r="BO425" s="903"/>
      <c r="BP425" s="903"/>
      <c r="BQ425" s="903"/>
      <c r="BR425" s="903"/>
      <c r="BS425" s="903"/>
      <c r="BT425" s="903"/>
      <c r="BU425" s="903"/>
      <c r="BV425" s="903"/>
      <c r="BW425" s="903"/>
      <c r="BX425" s="903"/>
      <c r="BY425" s="903"/>
      <c r="BZ425" s="903"/>
      <c r="CA425" s="903"/>
    </row>
    <row r="426" spans="1:79" s="904" customFormat="1" x14ac:dyDescent="0.25">
      <c r="A426" s="903"/>
      <c r="W426" s="903"/>
      <c r="X426" s="903"/>
      <c r="Y426" s="903"/>
      <c r="Z426" s="903"/>
      <c r="AA426" s="903"/>
      <c r="AB426" s="903"/>
      <c r="AC426" s="903"/>
      <c r="AD426" s="903"/>
      <c r="AE426" s="903"/>
      <c r="AF426" s="903"/>
      <c r="AG426" s="903"/>
      <c r="AH426" s="903"/>
      <c r="AI426" s="903"/>
      <c r="AJ426" s="903"/>
      <c r="AK426" s="903"/>
      <c r="AL426" s="903"/>
      <c r="AM426" s="903"/>
      <c r="AN426" s="903"/>
      <c r="AO426" s="903"/>
      <c r="AP426" s="903"/>
      <c r="AQ426" s="903"/>
      <c r="AR426" s="903"/>
      <c r="AS426" s="903"/>
      <c r="AT426" s="903"/>
      <c r="AU426" s="903"/>
      <c r="AV426" s="903"/>
      <c r="AW426" s="903"/>
      <c r="AX426" s="903"/>
      <c r="AY426" s="903"/>
      <c r="AZ426" s="903"/>
      <c r="BA426" s="903"/>
      <c r="BB426" s="903"/>
      <c r="BC426" s="903"/>
      <c r="BD426" s="903"/>
      <c r="BE426" s="903"/>
      <c r="BF426" s="903"/>
      <c r="BG426" s="903"/>
      <c r="BH426" s="903"/>
      <c r="BI426" s="903"/>
      <c r="BJ426" s="903"/>
      <c r="BK426" s="903"/>
      <c r="BL426" s="903"/>
      <c r="BM426" s="903"/>
      <c r="BN426" s="903"/>
      <c r="BO426" s="903"/>
      <c r="BP426" s="903"/>
      <c r="BQ426" s="903"/>
      <c r="BR426" s="903"/>
      <c r="BS426" s="903"/>
      <c r="BT426" s="903"/>
      <c r="BU426" s="903"/>
      <c r="BV426" s="903"/>
      <c r="BW426" s="903"/>
      <c r="BX426" s="903"/>
      <c r="BY426" s="903"/>
      <c r="BZ426" s="903"/>
      <c r="CA426" s="903"/>
    </row>
    <row r="427" spans="1:79" s="904" customFormat="1" x14ac:dyDescent="0.25">
      <c r="A427" s="903"/>
      <c r="W427" s="903"/>
      <c r="X427" s="903"/>
      <c r="Y427" s="903"/>
      <c r="Z427" s="903"/>
      <c r="AA427" s="903"/>
      <c r="AB427" s="903"/>
      <c r="AC427" s="903"/>
      <c r="AD427" s="903"/>
      <c r="AE427" s="903"/>
      <c r="AF427" s="903"/>
      <c r="AG427" s="903"/>
      <c r="AH427" s="903"/>
      <c r="AI427" s="903"/>
      <c r="AJ427" s="903"/>
      <c r="AK427" s="903"/>
      <c r="AL427" s="903"/>
      <c r="AM427" s="903"/>
      <c r="AN427" s="903"/>
      <c r="AO427" s="903"/>
      <c r="AP427" s="903"/>
      <c r="AQ427" s="903"/>
      <c r="AR427" s="903"/>
      <c r="AS427" s="903"/>
      <c r="AT427" s="903"/>
      <c r="AU427" s="903"/>
      <c r="AV427" s="903"/>
      <c r="AW427" s="903"/>
      <c r="AX427" s="903"/>
      <c r="AY427" s="903"/>
      <c r="AZ427" s="903"/>
      <c r="BA427" s="903"/>
      <c r="BB427" s="903"/>
      <c r="BC427" s="903"/>
      <c r="BD427" s="903"/>
      <c r="BE427" s="903"/>
      <c r="BF427" s="903"/>
      <c r="BG427" s="903"/>
      <c r="BH427" s="903"/>
      <c r="BI427" s="903"/>
      <c r="BJ427" s="903"/>
      <c r="BK427" s="903"/>
      <c r="BL427" s="903"/>
      <c r="BM427" s="903"/>
      <c r="BN427" s="903"/>
      <c r="BO427" s="903"/>
      <c r="BP427" s="903"/>
      <c r="BQ427" s="903"/>
      <c r="BR427" s="903"/>
      <c r="BS427" s="903"/>
      <c r="BT427" s="903"/>
      <c r="BU427" s="903"/>
      <c r="BV427" s="903"/>
      <c r="BW427" s="903"/>
      <c r="BX427" s="903"/>
      <c r="BY427" s="903"/>
      <c r="BZ427" s="903"/>
      <c r="CA427" s="903"/>
    </row>
    <row r="428" spans="1:79" s="904" customFormat="1" x14ac:dyDescent="0.25">
      <c r="A428" s="903"/>
      <c r="W428" s="903"/>
      <c r="X428" s="903"/>
      <c r="Y428" s="903"/>
      <c r="Z428" s="903"/>
      <c r="AA428" s="903"/>
      <c r="AB428" s="903"/>
      <c r="AC428" s="903"/>
      <c r="AD428" s="903"/>
      <c r="AE428" s="903"/>
      <c r="AF428" s="903"/>
      <c r="AG428" s="903"/>
      <c r="AH428" s="903"/>
      <c r="AI428" s="903"/>
      <c r="AJ428" s="903"/>
      <c r="AK428" s="903"/>
      <c r="AL428" s="903"/>
      <c r="AM428" s="903"/>
      <c r="AN428" s="903"/>
      <c r="AO428" s="903"/>
      <c r="AP428" s="903"/>
      <c r="AQ428" s="903"/>
      <c r="AR428" s="903"/>
      <c r="AS428" s="903"/>
      <c r="AT428" s="903"/>
      <c r="AU428" s="903"/>
      <c r="AV428" s="903"/>
      <c r="AW428" s="903"/>
      <c r="AX428" s="903"/>
      <c r="AY428" s="903"/>
      <c r="AZ428" s="903"/>
      <c r="BA428" s="903"/>
      <c r="BB428" s="903"/>
      <c r="BC428" s="903"/>
      <c r="BD428" s="903"/>
      <c r="BE428" s="903"/>
      <c r="BF428" s="903"/>
      <c r="BG428" s="903"/>
      <c r="BH428" s="903"/>
      <c r="BI428" s="903"/>
      <c r="BJ428" s="903"/>
      <c r="BK428" s="903"/>
      <c r="BL428" s="903"/>
      <c r="BM428" s="903"/>
      <c r="BN428" s="903"/>
      <c r="BO428" s="903"/>
      <c r="BP428" s="903"/>
      <c r="BQ428" s="903"/>
      <c r="BR428" s="903"/>
      <c r="BS428" s="903"/>
      <c r="BT428" s="903"/>
      <c r="BU428" s="903"/>
      <c r="BV428" s="903"/>
      <c r="BW428" s="903"/>
      <c r="BX428" s="903"/>
      <c r="BY428" s="903"/>
      <c r="BZ428" s="903"/>
      <c r="CA428" s="903"/>
    </row>
    <row r="429" spans="1:79" s="904" customFormat="1" x14ac:dyDescent="0.25">
      <c r="A429" s="903"/>
      <c r="W429" s="903"/>
      <c r="X429" s="903"/>
      <c r="Y429" s="903"/>
      <c r="Z429" s="903"/>
      <c r="AA429" s="903"/>
      <c r="AB429" s="903"/>
      <c r="AC429" s="903"/>
      <c r="AD429" s="903"/>
      <c r="AE429" s="903"/>
      <c r="AF429" s="903"/>
      <c r="AG429" s="903"/>
      <c r="AH429" s="903"/>
      <c r="AI429" s="903"/>
      <c r="AJ429" s="903"/>
      <c r="AK429" s="903"/>
      <c r="AL429" s="903"/>
      <c r="AM429" s="903"/>
      <c r="AN429" s="903"/>
      <c r="AO429" s="903"/>
      <c r="AP429" s="903"/>
      <c r="AQ429" s="903"/>
      <c r="AR429" s="903"/>
      <c r="AS429" s="903"/>
      <c r="AT429" s="903"/>
      <c r="AU429" s="903"/>
      <c r="AV429" s="903"/>
      <c r="AW429" s="903"/>
      <c r="AX429" s="903"/>
      <c r="AY429" s="903"/>
      <c r="AZ429" s="903"/>
      <c r="BA429" s="903"/>
      <c r="BB429" s="903"/>
      <c r="BC429" s="903"/>
      <c r="BD429" s="903"/>
      <c r="BE429" s="903"/>
      <c r="BF429" s="903"/>
      <c r="BG429" s="903"/>
      <c r="BH429" s="903"/>
      <c r="BI429" s="903"/>
      <c r="BJ429" s="903"/>
      <c r="BK429" s="903"/>
      <c r="BL429" s="903"/>
      <c r="BM429" s="903"/>
      <c r="BN429" s="903"/>
      <c r="BO429" s="903"/>
      <c r="BP429" s="903"/>
      <c r="BQ429" s="903"/>
      <c r="BR429" s="903"/>
      <c r="BS429" s="903"/>
      <c r="BT429" s="903"/>
      <c r="BU429" s="903"/>
      <c r="BV429" s="903"/>
      <c r="BW429" s="903"/>
      <c r="BX429" s="903"/>
      <c r="BY429" s="903"/>
      <c r="BZ429" s="903"/>
      <c r="CA429" s="903"/>
    </row>
    <row r="430" spans="1:79" s="904" customFormat="1" x14ac:dyDescent="0.25">
      <c r="A430" s="903"/>
      <c r="W430" s="903"/>
      <c r="X430" s="903"/>
      <c r="Y430" s="903"/>
      <c r="Z430" s="903"/>
      <c r="AA430" s="903"/>
      <c r="AB430" s="903"/>
      <c r="AC430" s="903"/>
      <c r="AD430" s="903"/>
      <c r="AE430" s="903"/>
      <c r="AF430" s="903"/>
      <c r="AG430" s="903"/>
      <c r="AH430" s="903"/>
      <c r="AI430" s="903"/>
      <c r="AJ430" s="903"/>
      <c r="AK430" s="903"/>
      <c r="AL430" s="903"/>
      <c r="AM430" s="903"/>
      <c r="AN430" s="903"/>
      <c r="AO430" s="903"/>
      <c r="AP430" s="903"/>
      <c r="AQ430" s="903"/>
      <c r="AR430" s="903"/>
      <c r="AS430" s="903"/>
      <c r="AT430" s="903"/>
      <c r="AU430" s="903"/>
      <c r="AV430" s="903"/>
      <c r="AW430" s="903"/>
      <c r="AX430" s="903"/>
      <c r="AY430" s="903"/>
      <c r="AZ430" s="903"/>
      <c r="BA430" s="903"/>
      <c r="BB430" s="903"/>
      <c r="BC430" s="903"/>
      <c r="BD430" s="903"/>
      <c r="BE430" s="903"/>
      <c r="BF430" s="903"/>
      <c r="BG430" s="903"/>
      <c r="BH430" s="903"/>
      <c r="BI430" s="903"/>
      <c r="BJ430" s="903"/>
      <c r="BK430" s="903"/>
      <c r="BL430" s="903"/>
      <c r="BM430" s="903"/>
      <c r="BN430" s="903"/>
      <c r="BO430" s="903"/>
      <c r="BP430" s="903"/>
      <c r="BQ430" s="903"/>
      <c r="BR430" s="903"/>
      <c r="BS430" s="903"/>
      <c r="BT430" s="903"/>
      <c r="BU430" s="903"/>
      <c r="BV430" s="903"/>
      <c r="BW430" s="903"/>
      <c r="BX430" s="903"/>
      <c r="BY430" s="903"/>
      <c r="BZ430" s="903"/>
      <c r="CA430" s="903"/>
    </row>
    <row r="431" spans="1:79" s="904" customFormat="1" x14ac:dyDescent="0.25">
      <c r="A431" s="903"/>
      <c r="W431" s="903"/>
      <c r="X431" s="903"/>
      <c r="Y431" s="903"/>
      <c r="Z431" s="903"/>
      <c r="AA431" s="903"/>
      <c r="AB431" s="903"/>
      <c r="AC431" s="903"/>
      <c r="AD431" s="903"/>
      <c r="AE431" s="903"/>
      <c r="AF431" s="903"/>
      <c r="AG431" s="903"/>
      <c r="AH431" s="903"/>
      <c r="AI431" s="903"/>
      <c r="AJ431" s="903"/>
      <c r="AK431" s="903"/>
      <c r="AL431" s="903"/>
      <c r="AM431" s="903"/>
      <c r="AN431" s="903"/>
      <c r="AO431" s="903"/>
      <c r="AP431" s="903"/>
      <c r="AQ431" s="903"/>
      <c r="AR431" s="903"/>
      <c r="AS431" s="903"/>
      <c r="AT431" s="903"/>
      <c r="AU431" s="903"/>
      <c r="AV431" s="903"/>
      <c r="AW431" s="903"/>
      <c r="AX431" s="903"/>
      <c r="AY431" s="903"/>
      <c r="AZ431" s="903"/>
      <c r="BA431" s="903"/>
      <c r="BB431" s="903"/>
      <c r="BC431" s="903"/>
      <c r="BD431" s="903"/>
      <c r="BE431" s="903"/>
      <c r="BF431" s="903"/>
      <c r="BG431" s="903"/>
      <c r="BH431" s="903"/>
      <c r="BI431" s="903"/>
      <c r="BJ431" s="903"/>
      <c r="BK431" s="903"/>
      <c r="BL431" s="903"/>
      <c r="BM431" s="903"/>
      <c r="BN431" s="903"/>
      <c r="BO431" s="903"/>
      <c r="BP431" s="903"/>
      <c r="BQ431" s="903"/>
      <c r="BR431" s="903"/>
      <c r="BS431" s="903"/>
      <c r="BT431" s="903"/>
      <c r="BU431" s="903"/>
      <c r="BV431" s="903"/>
      <c r="BW431" s="903"/>
      <c r="BX431" s="903"/>
      <c r="BY431" s="903"/>
      <c r="BZ431" s="903"/>
      <c r="CA431" s="903"/>
    </row>
    <row r="432" spans="1:79" s="904" customFormat="1" x14ac:dyDescent="0.25">
      <c r="A432" s="903"/>
      <c r="W432" s="903"/>
      <c r="X432" s="903"/>
      <c r="Y432" s="903"/>
      <c r="Z432" s="903"/>
      <c r="AA432" s="903"/>
      <c r="AB432" s="903"/>
      <c r="AC432" s="903"/>
      <c r="AD432" s="903"/>
      <c r="AE432" s="903"/>
      <c r="AF432" s="903"/>
      <c r="AG432" s="903"/>
      <c r="AH432" s="903"/>
      <c r="AI432" s="903"/>
      <c r="AJ432" s="903"/>
      <c r="AK432" s="903"/>
      <c r="AL432" s="903"/>
      <c r="AM432" s="903"/>
      <c r="AN432" s="903"/>
      <c r="AO432" s="903"/>
      <c r="AP432" s="903"/>
      <c r="AQ432" s="903"/>
      <c r="AR432" s="903"/>
      <c r="AS432" s="903"/>
      <c r="AT432" s="903"/>
      <c r="AU432" s="903"/>
      <c r="AV432" s="903"/>
      <c r="AW432" s="903"/>
      <c r="AX432" s="903"/>
      <c r="AY432" s="903"/>
      <c r="AZ432" s="903"/>
      <c r="BA432" s="903"/>
      <c r="BB432" s="903"/>
      <c r="BC432" s="903"/>
      <c r="BD432" s="903"/>
      <c r="BE432" s="903"/>
      <c r="BF432" s="903"/>
      <c r="BG432" s="903"/>
      <c r="BH432" s="903"/>
      <c r="BI432" s="903"/>
      <c r="BJ432" s="903"/>
      <c r="BK432" s="903"/>
      <c r="BL432" s="903"/>
      <c r="BM432" s="903"/>
      <c r="BN432" s="903"/>
      <c r="BO432" s="903"/>
      <c r="BP432" s="903"/>
      <c r="BQ432" s="903"/>
      <c r="BR432" s="903"/>
      <c r="BS432" s="903"/>
      <c r="BT432" s="903"/>
      <c r="BU432" s="903"/>
      <c r="BV432" s="903"/>
      <c r="BW432" s="903"/>
      <c r="BX432" s="903"/>
      <c r="BY432" s="903"/>
      <c r="BZ432" s="903"/>
      <c r="CA432" s="903"/>
    </row>
    <row r="433" spans="1:79" s="904" customFormat="1" x14ac:dyDescent="0.25">
      <c r="A433" s="903"/>
      <c r="W433" s="903"/>
      <c r="X433" s="903"/>
      <c r="Y433" s="903"/>
      <c r="Z433" s="903"/>
      <c r="AA433" s="903"/>
      <c r="AB433" s="903"/>
      <c r="AC433" s="903"/>
      <c r="AD433" s="903"/>
      <c r="AE433" s="903"/>
      <c r="AF433" s="903"/>
      <c r="AG433" s="903"/>
      <c r="AH433" s="903"/>
      <c r="AI433" s="903"/>
      <c r="AJ433" s="903"/>
      <c r="AK433" s="903"/>
      <c r="AL433" s="903"/>
      <c r="AM433" s="903"/>
      <c r="AN433" s="903"/>
      <c r="AO433" s="903"/>
      <c r="AP433" s="903"/>
      <c r="AQ433" s="903"/>
      <c r="AR433" s="903"/>
      <c r="AS433" s="903"/>
      <c r="AT433" s="903"/>
      <c r="AU433" s="903"/>
      <c r="AV433" s="903"/>
      <c r="AW433" s="903"/>
      <c r="AX433" s="903"/>
      <c r="AY433" s="903"/>
      <c r="AZ433" s="903"/>
      <c r="BA433" s="903"/>
      <c r="BB433" s="903"/>
      <c r="BC433" s="903"/>
      <c r="BD433" s="903"/>
      <c r="BE433" s="903"/>
      <c r="BF433" s="903"/>
      <c r="BG433" s="903"/>
      <c r="BH433" s="903"/>
      <c r="BI433" s="903"/>
      <c r="BJ433" s="903"/>
      <c r="BK433" s="903"/>
      <c r="BL433" s="903"/>
      <c r="BM433" s="903"/>
      <c r="BN433" s="903"/>
      <c r="BO433" s="903"/>
      <c r="BP433" s="903"/>
      <c r="BQ433" s="903"/>
      <c r="BR433" s="903"/>
      <c r="BS433" s="903"/>
      <c r="BT433" s="903"/>
      <c r="BU433" s="903"/>
      <c r="BV433" s="903"/>
      <c r="BW433" s="903"/>
      <c r="BX433" s="903"/>
      <c r="BY433" s="903"/>
      <c r="BZ433" s="903"/>
      <c r="CA433" s="903"/>
    </row>
    <row r="434" spans="1:79" s="904" customFormat="1" x14ac:dyDescent="0.25">
      <c r="A434" s="903"/>
      <c r="W434" s="903"/>
      <c r="X434" s="903"/>
      <c r="Y434" s="903"/>
      <c r="Z434" s="903"/>
      <c r="AA434" s="903"/>
      <c r="AB434" s="903"/>
      <c r="AC434" s="903"/>
      <c r="AD434" s="903"/>
      <c r="AE434" s="903"/>
      <c r="AF434" s="903"/>
      <c r="AG434" s="903"/>
      <c r="AH434" s="903"/>
      <c r="AI434" s="903"/>
      <c r="AJ434" s="903"/>
      <c r="AK434" s="903"/>
      <c r="AL434" s="903"/>
      <c r="AM434" s="903"/>
      <c r="AN434" s="903"/>
      <c r="AO434" s="903"/>
      <c r="AP434" s="903"/>
      <c r="AQ434" s="903"/>
      <c r="AR434" s="903"/>
      <c r="AS434" s="903"/>
      <c r="AT434" s="903"/>
      <c r="AU434" s="903"/>
      <c r="AV434" s="903"/>
      <c r="AW434" s="903"/>
      <c r="AX434" s="903"/>
      <c r="AY434" s="903"/>
      <c r="AZ434" s="903"/>
      <c r="BA434" s="903"/>
      <c r="BB434" s="903"/>
      <c r="BC434" s="903"/>
      <c r="BD434" s="903"/>
      <c r="BE434" s="903"/>
      <c r="BF434" s="903"/>
      <c r="BG434" s="903"/>
      <c r="BH434" s="903"/>
      <c r="BI434" s="903"/>
      <c r="BJ434" s="903"/>
      <c r="BK434" s="903"/>
      <c r="BL434" s="903"/>
      <c r="BM434" s="903"/>
      <c r="BN434" s="903"/>
      <c r="BO434" s="903"/>
      <c r="BP434" s="903"/>
      <c r="BQ434" s="903"/>
      <c r="BR434" s="903"/>
      <c r="BS434" s="903"/>
      <c r="BT434" s="903"/>
      <c r="BU434" s="903"/>
      <c r="BV434" s="903"/>
      <c r="BW434" s="903"/>
      <c r="BX434" s="903"/>
      <c r="BY434" s="903"/>
      <c r="BZ434" s="903"/>
      <c r="CA434" s="903"/>
    </row>
    <row r="435" spans="1:79" s="904" customFormat="1" x14ac:dyDescent="0.25">
      <c r="A435" s="903"/>
      <c r="W435" s="903"/>
      <c r="X435" s="903"/>
      <c r="Y435" s="903"/>
      <c r="Z435" s="903"/>
      <c r="AA435" s="903"/>
      <c r="AB435" s="903"/>
      <c r="AC435" s="903"/>
      <c r="AD435" s="903"/>
      <c r="AE435" s="903"/>
      <c r="AF435" s="903"/>
      <c r="AG435" s="903"/>
      <c r="AH435" s="903"/>
      <c r="AI435" s="903"/>
      <c r="AJ435" s="903"/>
      <c r="AK435" s="903"/>
      <c r="AL435" s="903"/>
      <c r="AM435" s="903"/>
      <c r="AN435" s="903"/>
      <c r="AO435" s="903"/>
      <c r="AP435" s="903"/>
      <c r="AQ435" s="903"/>
      <c r="AR435" s="903"/>
      <c r="AS435" s="903"/>
      <c r="AT435" s="903"/>
      <c r="AU435" s="903"/>
      <c r="AV435" s="903"/>
      <c r="AW435" s="903"/>
      <c r="AX435" s="903"/>
      <c r="AY435" s="903"/>
      <c r="AZ435" s="903"/>
      <c r="BA435" s="903"/>
      <c r="BB435" s="903"/>
      <c r="BC435" s="903"/>
      <c r="BD435" s="903"/>
      <c r="BE435" s="903"/>
      <c r="BF435" s="903"/>
      <c r="BG435" s="903"/>
      <c r="BH435" s="903"/>
      <c r="BI435" s="903"/>
      <c r="BJ435" s="903"/>
      <c r="BK435" s="903"/>
      <c r="BL435" s="903"/>
      <c r="BM435" s="903"/>
      <c r="BN435" s="903"/>
      <c r="BO435" s="903"/>
      <c r="BP435" s="903"/>
      <c r="BQ435" s="903"/>
      <c r="BR435" s="903"/>
      <c r="BS435" s="903"/>
      <c r="BT435" s="903"/>
      <c r="BU435" s="903"/>
      <c r="BV435" s="903"/>
      <c r="BW435" s="903"/>
      <c r="BX435" s="903"/>
      <c r="BY435" s="903"/>
      <c r="BZ435" s="903"/>
      <c r="CA435" s="903"/>
    </row>
    <row r="436" spans="1:79" s="904" customFormat="1" x14ac:dyDescent="0.25">
      <c r="A436" s="903"/>
      <c r="W436" s="903"/>
      <c r="X436" s="903"/>
      <c r="Y436" s="903"/>
      <c r="Z436" s="903"/>
      <c r="AA436" s="903"/>
      <c r="AB436" s="903"/>
      <c r="AC436" s="903"/>
      <c r="AD436" s="903"/>
      <c r="AE436" s="903"/>
      <c r="AF436" s="903"/>
      <c r="AG436" s="903"/>
      <c r="AH436" s="903"/>
      <c r="AI436" s="903"/>
      <c r="AJ436" s="903"/>
      <c r="AK436" s="903"/>
      <c r="AL436" s="903"/>
      <c r="AM436" s="903"/>
      <c r="AN436" s="903"/>
      <c r="AO436" s="903"/>
      <c r="AP436" s="903"/>
      <c r="AQ436" s="903"/>
      <c r="AR436" s="903"/>
      <c r="AS436" s="903"/>
      <c r="AT436" s="903"/>
      <c r="AU436" s="903"/>
      <c r="AV436" s="903"/>
      <c r="AW436" s="903"/>
      <c r="AX436" s="903"/>
      <c r="AY436" s="903"/>
      <c r="AZ436" s="903"/>
      <c r="BA436" s="903"/>
      <c r="BB436" s="903"/>
      <c r="BC436" s="903"/>
      <c r="BD436" s="903"/>
      <c r="BE436" s="903"/>
      <c r="BF436" s="903"/>
      <c r="BG436" s="903"/>
      <c r="BH436" s="903"/>
      <c r="BI436" s="903"/>
      <c r="BJ436" s="903"/>
      <c r="BK436" s="903"/>
      <c r="BL436" s="903"/>
      <c r="BM436" s="903"/>
      <c r="BN436" s="903"/>
      <c r="BO436" s="903"/>
      <c r="BP436" s="903"/>
      <c r="BQ436" s="903"/>
      <c r="BR436" s="903"/>
      <c r="BS436" s="903"/>
      <c r="BT436" s="903"/>
      <c r="BU436" s="903"/>
      <c r="BV436" s="903"/>
      <c r="BW436" s="903"/>
      <c r="BX436" s="903"/>
      <c r="BY436" s="903"/>
      <c r="BZ436" s="903"/>
      <c r="CA436" s="903"/>
    </row>
    <row r="437" spans="1:79" s="904" customFormat="1" x14ac:dyDescent="0.25">
      <c r="A437" s="903"/>
      <c r="W437" s="903"/>
      <c r="X437" s="903"/>
      <c r="Y437" s="903"/>
      <c r="Z437" s="903"/>
      <c r="AA437" s="903"/>
      <c r="AB437" s="903"/>
      <c r="AC437" s="903"/>
      <c r="AD437" s="903"/>
      <c r="AE437" s="903"/>
      <c r="AF437" s="903"/>
      <c r="AG437" s="903"/>
      <c r="AH437" s="903"/>
      <c r="AI437" s="903"/>
      <c r="AJ437" s="903"/>
      <c r="AK437" s="903"/>
      <c r="AL437" s="903"/>
      <c r="AM437" s="903"/>
      <c r="AN437" s="903"/>
      <c r="AO437" s="903"/>
      <c r="AP437" s="903"/>
      <c r="AQ437" s="903"/>
      <c r="AR437" s="903"/>
      <c r="AS437" s="903"/>
      <c r="AT437" s="903"/>
      <c r="AU437" s="903"/>
      <c r="AV437" s="903"/>
      <c r="AW437" s="903"/>
      <c r="AX437" s="903"/>
      <c r="AY437" s="903"/>
      <c r="AZ437" s="903"/>
      <c r="BA437" s="903"/>
      <c r="BB437" s="903"/>
      <c r="BC437" s="903"/>
      <c r="BD437" s="903"/>
      <c r="BE437" s="903"/>
      <c r="BF437" s="903"/>
      <c r="BG437" s="903"/>
      <c r="BH437" s="903"/>
      <c r="BI437" s="903"/>
      <c r="BJ437" s="903"/>
      <c r="BK437" s="903"/>
      <c r="BL437" s="903"/>
      <c r="BM437" s="903"/>
      <c r="BN437" s="903"/>
      <c r="BO437" s="903"/>
      <c r="BP437" s="903"/>
      <c r="BQ437" s="903"/>
      <c r="BR437" s="903"/>
      <c r="BS437" s="903"/>
      <c r="BT437" s="903"/>
      <c r="BU437" s="903"/>
      <c r="BV437" s="903"/>
      <c r="BW437" s="903"/>
      <c r="BX437" s="903"/>
      <c r="BY437" s="903"/>
      <c r="BZ437" s="903"/>
      <c r="CA437" s="903"/>
    </row>
    <row r="438" spans="1:79" s="904" customFormat="1" x14ac:dyDescent="0.25">
      <c r="A438" s="903"/>
      <c r="W438" s="903"/>
      <c r="X438" s="903"/>
      <c r="Y438" s="903"/>
      <c r="Z438" s="903"/>
      <c r="AA438" s="903"/>
      <c r="AB438" s="903"/>
      <c r="AC438" s="903"/>
      <c r="AD438" s="903"/>
      <c r="AE438" s="903"/>
      <c r="AF438" s="903"/>
      <c r="AG438" s="903"/>
      <c r="AH438" s="903"/>
      <c r="AI438" s="903"/>
      <c r="AJ438" s="903"/>
      <c r="AK438" s="903"/>
      <c r="AL438" s="903"/>
      <c r="AM438" s="903"/>
      <c r="AN438" s="903"/>
      <c r="AO438" s="903"/>
      <c r="AP438" s="903"/>
      <c r="AQ438" s="903"/>
      <c r="AR438" s="903"/>
      <c r="AS438" s="903"/>
      <c r="AT438" s="903"/>
      <c r="AU438" s="903"/>
      <c r="AV438" s="903"/>
      <c r="AW438" s="903"/>
      <c r="AX438" s="903"/>
      <c r="AY438" s="903"/>
      <c r="AZ438" s="903"/>
      <c r="BA438" s="903"/>
      <c r="BB438" s="903"/>
      <c r="BC438" s="903"/>
      <c r="BD438" s="903"/>
      <c r="BE438" s="903"/>
      <c r="BF438" s="903"/>
      <c r="BG438" s="903"/>
      <c r="BH438" s="903"/>
      <c r="BI438" s="903"/>
      <c r="BJ438" s="903"/>
      <c r="BK438" s="903"/>
      <c r="BL438" s="903"/>
      <c r="BM438" s="903"/>
      <c r="BN438" s="903"/>
      <c r="BO438" s="903"/>
      <c r="BP438" s="903"/>
      <c r="BQ438" s="903"/>
      <c r="BR438" s="903"/>
      <c r="BS438" s="903"/>
      <c r="BT438" s="903"/>
      <c r="BU438" s="903"/>
      <c r="BV438" s="903"/>
      <c r="BW438" s="903"/>
      <c r="BX438" s="903"/>
      <c r="BY438" s="903"/>
      <c r="BZ438" s="903"/>
      <c r="CA438" s="903"/>
    </row>
    <row r="439" spans="1:79" s="904" customFormat="1" x14ac:dyDescent="0.25">
      <c r="A439" s="903"/>
      <c r="W439" s="903"/>
      <c r="X439" s="903"/>
      <c r="Y439" s="903"/>
      <c r="Z439" s="903"/>
      <c r="AA439" s="903"/>
      <c r="AB439" s="903"/>
      <c r="AC439" s="903"/>
      <c r="AD439" s="903"/>
      <c r="AE439" s="903"/>
      <c r="AF439" s="903"/>
      <c r="AG439" s="903"/>
      <c r="AH439" s="903"/>
      <c r="AI439" s="903"/>
      <c r="AJ439" s="903"/>
      <c r="AK439" s="903"/>
      <c r="AL439" s="903"/>
      <c r="AM439" s="903"/>
      <c r="AN439" s="903"/>
      <c r="AO439" s="903"/>
      <c r="AP439" s="903"/>
      <c r="AQ439" s="903"/>
      <c r="AR439" s="903"/>
      <c r="AS439" s="903"/>
      <c r="AT439" s="903"/>
      <c r="AU439" s="903"/>
      <c r="AV439" s="903"/>
      <c r="AW439" s="903"/>
      <c r="AX439" s="903"/>
      <c r="AY439" s="903"/>
      <c r="AZ439" s="903"/>
      <c r="BA439" s="903"/>
      <c r="BB439" s="903"/>
      <c r="BC439" s="903"/>
      <c r="BD439" s="903"/>
      <c r="BE439" s="903"/>
      <c r="BF439" s="903"/>
      <c r="BG439" s="903"/>
      <c r="BH439" s="903"/>
      <c r="BI439" s="903"/>
      <c r="BJ439" s="903"/>
      <c r="BK439" s="903"/>
      <c r="BL439" s="903"/>
      <c r="BM439" s="903"/>
      <c r="BN439" s="903"/>
      <c r="BO439" s="903"/>
      <c r="BP439" s="903"/>
      <c r="BQ439" s="903"/>
      <c r="BR439" s="903"/>
      <c r="BS439" s="903"/>
      <c r="BT439" s="903"/>
      <c r="BU439" s="903"/>
      <c r="BV439" s="903"/>
      <c r="BW439" s="903"/>
      <c r="BX439" s="903"/>
      <c r="BY439" s="903"/>
      <c r="BZ439" s="903"/>
      <c r="CA439" s="903"/>
    </row>
    <row r="440" spans="1:79" s="904" customFormat="1" x14ac:dyDescent="0.25">
      <c r="A440" s="903"/>
      <c r="W440" s="903"/>
      <c r="X440" s="903"/>
      <c r="Y440" s="903"/>
      <c r="Z440" s="903"/>
      <c r="AA440" s="903"/>
      <c r="AB440" s="903"/>
      <c r="AC440" s="903"/>
      <c r="AD440" s="903"/>
      <c r="AE440" s="903"/>
      <c r="AF440" s="903"/>
      <c r="AG440" s="903"/>
      <c r="AH440" s="903"/>
      <c r="AI440" s="903"/>
      <c r="AJ440" s="903"/>
      <c r="AK440" s="903"/>
      <c r="AL440" s="903"/>
      <c r="AM440" s="903"/>
      <c r="AN440" s="903"/>
      <c r="AO440" s="903"/>
      <c r="AP440" s="903"/>
      <c r="AQ440" s="903"/>
      <c r="AR440" s="903"/>
      <c r="AS440" s="903"/>
      <c r="AT440" s="903"/>
      <c r="AU440" s="903"/>
      <c r="AV440" s="903"/>
      <c r="AW440" s="903"/>
      <c r="AX440" s="903"/>
      <c r="AY440" s="903"/>
      <c r="AZ440" s="903"/>
      <c r="BA440" s="903"/>
      <c r="BB440" s="903"/>
      <c r="BC440" s="903"/>
      <c r="BD440" s="903"/>
      <c r="BE440" s="903"/>
      <c r="BF440" s="903"/>
      <c r="BG440" s="903"/>
      <c r="BH440" s="903"/>
      <c r="BI440" s="903"/>
      <c r="BJ440" s="903"/>
      <c r="BK440" s="903"/>
      <c r="BL440" s="903"/>
      <c r="BM440" s="903"/>
      <c r="BN440" s="903"/>
      <c r="BO440" s="903"/>
      <c r="BP440" s="903"/>
      <c r="BQ440" s="903"/>
      <c r="BR440" s="903"/>
      <c r="BS440" s="903"/>
      <c r="BT440" s="903"/>
      <c r="BU440" s="903"/>
      <c r="BV440" s="903"/>
      <c r="BW440" s="903"/>
      <c r="BX440" s="903"/>
      <c r="BY440" s="903"/>
      <c r="BZ440" s="903"/>
      <c r="CA440" s="903"/>
    </row>
    <row r="441" spans="1:79" s="904" customFormat="1" x14ac:dyDescent="0.25">
      <c r="A441" s="903"/>
      <c r="W441" s="903"/>
      <c r="X441" s="903"/>
      <c r="Y441" s="903"/>
      <c r="Z441" s="903"/>
      <c r="AA441" s="903"/>
      <c r="AB441" s="903"/>
      <c r="AC441" s="903"/>
      <c r="AD441" s="903"/>
      <c r="AE441" s="903"/>
      <c r="AF441" s="903"/>
      <c r="AG441" s="903"/>
      <c r="AH441" s="903"/>
      <c r="AI441" s="903"/>
      <c r="AJ441" s="903"/>
      <c r="AK441" s="903"/>
      <c r="AL441" s="903"/>
      <c r="AM441" s="903"/>
      <c r="AN441" s="903"/>
      <c r="AO441" s="903"/>
      <c r="AP441" s="903"/>
      <c r="AQ441" s="903"/>
      <c r="AR441" s="903"/>
      <c r="AS441" s="903"/>
      <c r="AT441" s="903"/>
      <c r="AU441" s="903"/>
      <c r="AV441" s="903"/>
      <c r="AW441" s="903"/>
      <c r="AX441" s="903"/>
      <c r="AY441" s="903"/>
      <c r="AZ441" s="903"/>
      <c r="BA441" s="903"/>
      <c r="BB441" s="903"/>
      <c r="BC441" s="903"/>
      <c r="BD441" s="903"/>
      <c r="BE441" s="903"/>
      <c r="BF441" s="903"/>
      <c r="BG441" s="903"/>
      <c r="BH441" s="903"/>
      <c r="BI441" s="903"/>
      <c r="BJ441" s="903"/>
      <c r="BK441" s="903"/>
      <c r="BL441" s="903"/>
      <c r="BM441" s="903"/>
      <c r="BN441" s="903"/>
      <c r="BO441" s="903"/>
      <c r="BP441" s="903"/>
      <c r="BQ441" s="903"/>
      <c r="BR441" s="903"/>
      <c r="BS441" s="903"/>
      <c r="BT441" s="903"/>
      <c r="BU441" s="903"/>
      <c r="BV441" s="903"/>
      <c r="BW441" s="903"/>
      <c r="BX441" s="903"/>
      <c r="BY441" s="903"/>
      <c r="BZ441" s="903"/>
      <c r="CA441" s="903"/>
    </row>
    <row r="442" spans="1:79" s="904" customFormat="1" x14ac:dyDescent="0.25">
      <c r="A442" s="903"/>
      <c r="W442" s="903"/>
      <c r="X442" s="903"/>
      <c r="Y442" s="903"/>
      <c r="Z442" s="903"/>
      <c r="AA442" s="903"/>
      <c r="AB442" s="903"/>
      <c r="AC442" s="903"/>
      <c r="AD442" s="903"/>
      <c r="AE442" s="903"/>
      <c r="AF442" s="903"/>
      <c r="AG442" s="903"/>
      <c r="AH442" s="903"/>
      <c r="AI442" s="903"/>
      <c r="AJ442" s="903"/>
      <c r="AK442" s="903"/>
      <c r="AL442" s="903"/>
      <c r="AM442" s="903"/>
      <c r="AN442" s="903"/>
      <c r="AO442" s="903"/>
      <c r="AP442" s="903"/>
      <c r="AQ442" s="903"/>
      <c r="AR442" s="903"/>
      <c r="AS442" s="903"/>
      <c r="AT442" s="903"/>
      <c r="AU442" s="903"/>
      <c r="AV442" s="903"/>
      <c r="AW442" s="903"/>
      <c r="AX442" s="903"/>
      <c r="AY442" s="903"/>
      <c r="AZ442" s="903"/>
      <c r="BA442" s="903"/>
      <c r="BB442" s="903"/>
      <c r="BC442" s="903"/>
      <c r="BD442" s="903"/>
      <c r="BE442" s="903"/>
      <c r="BF442" s="903"/>
      <c r="BG442" s="903"/>
      <c r="BH442" s="903"/>
      <c r="BI442" s="903"/>
      <c r="BJ442" s="903"/>
      <c r="BK442" s="903"/>
      <c r="BL442" s="903"/>
      <c r="BM442" s="903"/>
      <c r="BN442" s="903"/>
      <c r="BO442" s="903"/>
      <c r="BP442" s="903"/>
      <c r="BQ442" s="903"/>
      <c r="BR442" s="903"/>
      <c r="BS442" s="903"/>
      <c r="BT442" s="903"/>
      <c r="BU442" s="903"/>
      <c r="BV442" s="903"/>
      <c r="BW442" s="903"/>
      <c r="BX442" s="903"/>
      <c r="BY442" s="903"/>
      <c r="BZ442" s="903"/>
      <c r="CA442" s="903"/>
    </row>
    <row r="443" spans="1:79" s="904" customFormat="1" x14ac:dyDescent="0.25">
      <c r="A443" s="903"/>
      <c r="W443" s="903"/>
      <c r="X443" s="903"/>
      <c r="Y443" s="903"/>
      <c r="Z443" s="903"/>
      <c r="AA443" s="903"/>
      <c r="AB443" s="903"/>
      <c r="AC443" s="903"/>
      <c r="AD443" s="903"/>
      <c r="AE443" s="903"/>
      <c r="AF443" s="903"/>
      <c r="AG443" s="903"/>
      <c r="AH443" s="903"/>
      <c r="AI443" s="903"/>
      <c r="AJ443" s="903"/>
      <c r="AK443" s="903"/>
      <c r="AL443" s="903"/>
      <c r="AM443" s="903"/>
      <c r="AN443" s="903"/>
      <c r="AO443" s="903"/>
      <c r="AP443" s="903"/>
      <c r="AQ443" s="903"/>
      <c r="AR443" s="903"/>
      <c r="AS443" s="903"/>
      <c r="AT443" s="903"/>
      <c r="AU443" s="903"/>
      <c r="AV443" s="903"/>
      <c r="AW443" s="903"/>
      <c r="AX443" s="903"/>
      <c r="AY443" s="903"/>
      <c r="AZ443" s="903"/>
      <c r="BA443" s="903"/>
      <c r="BB443" s="903"/>
      <c r="BC443" s="903"/>
      <c r="BD443" s="903"/>
      <c r="BE443" s="903"/>
      <c r="BF443" s="903"/>
      <c r="BG443" s="903"/>
      <c r="BH443" s="903"/>
      <c r="BI443" s="903"/>
      <c r="BJ443" s="903"/>
      <c r="BK443" s="903"/>
      <c r="BL443" s="903"/>
      <c r="BM443" s="903"/>
      <c r="BN443" s="903"/>
      <c r="BO443" s="903"/>
      <c r="BP443" s="903"/>
      <c r="BQ443" s="903"/>
      <c r="BR443" s="903"/>
      <c r="BS443" s="903"/>
      <c r="BT443" s="903"/>
      <c r="BU443" s="903"/>
      <c r="BV443" s="903"/>
      <c r="BW443" s="903"/>
      <c r="BX443" s="903"/>
      <c r="BY443" s="903"/>
      <c r="BZ443" s="903"/>
      <c r="CA443" s="903"/>
    </row>
    <row r="444" spans="1:79" s="904" customFormat="1" x14ac:dyDescent="0.25">
      <c r="A444" s="903"/>
      <c r="W444" s="903"/>
      <c r="X444" s="903"/>
      <c r="Y444" s="903"/>
      <c r="Z444" s="903"/>
      <c r="AA444" s="903"/>
      <c r="AB444" s="903"/>
      <c r="AC444" s="903"/>
      <c r="AD444" s="903"/>
      <c r="AE444" s="903"/>
      <c r="AF444" s="903"/>
      <c r="AG444" s="903"/>
      <c r="AH444" s="903"/>
      <c r="AI444" s="903"/>
      <c r="AJ444" s="903"/>
      <c r="AK444" s="903"/>
      <c r="AL444" s="903"/>
      <c r="AM444" s="903"/>
      <c r="AN444" s="903"/>
      <c r="AO444" s="903"/>
      <c r="AP444" s="903"/>
      <c r="AQ444" s="903"/>
      <c r="AR444" s="903"/>
      <c r="AS444" s="903"/>
      <c r="AT444" s="903"/>
      <c r="AU444" s="903"/>
      <c r="AV444" s="903"/>
      <c r="AW444" s="903"/>
      <c r="AX444" s="903"/>
      <c r="AY444" s="903"/>
      <c r="AZ444" s="903"/>
      <c r="BA444" s="903"/>
      <c r="BB444" s="903"/>
      <c r="BC444" s="903"/>
      <c r="BD444" s="903"/>
      <c r="BE444" s="903"/>
      <c r="BF444" s="903"/>
      <c r="BG444" s="903"/>
      <c r="BH444" s="903"/>
      <c r="BI444" s="903"/>
      <c r="BJ444" s="903"/>
      <c r="BK444" s="903"/>
      <c r="BL444" s="903"/>
      <c r="BM444" s="903"/>
      <c r="BN444" s="903"/>
      <c r="BO444" s="903"/>
      <c r="BP444" s="903"/>
      <c r="BQ444" s="903"/>
      <c r="BR444" s="903"/>
      <c r="BS444" s="903"/>
      <c r="BT444" s="903"/>
      <c r="BU444" s="903"/>
      <c r="BV444" s="903"/>
      <c r="BW444" s="903"/>
      <c r="BX444" s="903"/>
      <c r="BY444" s="903"/>
      <c r="BZ444" s="903"/>
      <c r="CA444" s="903"/>
    </row>
    <row r="445" spans="1:79" s="904" customFormat="1" x14ac:dyDescent="0.25">
      <c r="A445" s="903"/>
      <c r="W445" s="903"/>
      <c r="X445" s="903"/>
      <c r="Y445" s="903"/>
      <c r="Z445" s="903"/>
      <c r="AA445" s="903"/>
      <c r="AB445" s="903"/>
      <c r="AC445" s="903"/>
      <c r="AD445" s="903"/>
      <c r="AE445" s="903"/>
      <c r="AF445" s="903"/>
      <c r="AG445" s="903"/>
      <c r="AH445" s="903"/>
      <c r="AI445" s="903"/>
      <c r="AJ445" s="903"/>
      <c r="AK445" s="903"/>
      <c r="AL445" s="903"/>
      <c r="AM445" s="903"/>
      <c r="AN445" s="903"/>
      <c r="AO445" s="903"/>
      <c r="AP445" s="903"/>
      <c r="AQ445" s="903"/>
      <c r="AR445" s="903"/>
      <c r="AS445" s="903"/>
      <c r="AT445" s="903"/>
      <c r="AU445" s="903"/>
      <c r="AV445" s="903"/>
      <c r="AW445" s="903"/>
      <c r="AX445" s="903"/>
      <c r="AY445" s="903"/>
      <c r="AZ445" s="903"/>
      <c r="BA445" s="903"/>
      <c r="BB445" s="903"/>
      <c r="BC445" s="903"/>
      <c r="BD445" s="903"/>
      <c r="BE445" s="903"/>
      <c r="BF445" s="903"/>
      <c r="BG445" s="903"/>
      <c r="BH445" s="903"/>
      <c r="BI445" s="903"/>
      <c r="BJ445" s="903"/>
      <c r="BK445" s="903"/>
      <c r="BL445" s="903"/>
      <c r="BM445" s="903"/>
      <c r="BN445" s="903"/>
      <c r="BO445" s="903"/>
      <c r="BP445" s="903"/>
      <c r="BQ445" s="903"/>
      <c r="BR445" s="903"/>
      <c r="BS445" s="903"/>
      <c r="BT445" s="903"/>
      <c r="BU445" s="903"/>
      <c r="BV445" s="903"/>
      <c r="BW445" s="903"/>
      <c r="BX445" s="903"/>
      <c r="BY445" s="903"/>
      <c r="BZ445" s="903"/>
      <c r="CA445" s="903"/>
    </row>
    <row r="446" spans="1:79" s="904" customFormat="1" x14ac:dyDescent="0.25">
      <c r="A446" s="903"/>
      <c r="W446" s="903"/>
      <c r="X446" s="903"/>
      <c r="Y446" s="903"/>
      <c r="Z446" s="903"/>
      <c r="AA446" s="903"/>
      <c r="AB446" s="903"/>
      <c r="AC446" s="903"/>
      <c r="AD446" s="903"/>
      <c r="AE446" s="903"/>
      <c r="AF446" s="903"/>
      <c r="AG446" s="903"/>
      <c r="AH446" s="903"/>
      <c r="AI446" s="903"/>
      <c r="AJ446" s="903"/>
      <c r="AK446" s="903"/>
      <c r="AL446" s="903"/>
      <c r="AM446" s="903"/>
      <c r="AN446" s="903"/>
      <c r="AO446" s="903"/>
      <c r="AP446" s="903"/>
      <c r="AQ446" s="903"/>
      <c r="AR446" s="903"/>
      <c r="AS446" s="903"/>
      <c r="AT446" s="903"/>
      <c r="AU446" s="903"/>
      <c r="AV446" s="903"/>
      <c r="AW446" s="903"/>
      <c r="AX446" s="903"/>
      <c r="AY446" s="903"/>
      <c r="AZ446" s="903"/>
      <c r="BA446" s="903"/>
      <c r="BB446" s="903"/>
      <c r="BC446" s="903"/>
      <c r="BD446" s="903"/>
      <c r="BE446" s="903"/>
      <c r="BF446" s="903"/>
      <c r="BG446" s="903"/>
      <c r="BH446" s="903"/>
      <c r="BI446" s="903"/>
      <c r="BJ446" s="903"/>
      <c r="BK446" s="903"/>
      <c r="BL446" s="903"/>
      <c r="BM446" s="903"/>
      <c r="BN446" s="903"/>
      <c r="BO446" s="903"/>
      <c r="BP446" s="903"/>
      <c r="BQ446" s="903"/>
      <c r="BR446" s="903"/>
      <c r="BS446" s="903"/>
      <c r="BT446" s="903"/>
      <c r="BU446" s="903"/>
      <c r="BV446" s="903"/>
      <c r="BW446" s="903"/>
      <c r="BX446" s="903"/>
      <c r="BY446" s="903"/>
      <c r="BZ446" s="903"/>
      <c r="CA446" s="903"/>
    </row>
    <row r="447" spans="1:79" s="904" customFormat="1" x14ac:dyDescent="0.25">
      <c r="A447" s="903"/>
      <c r="W447" s="903"/>
      <c r="X447" s="903"/>
      <c r="Y447" s="903"/>
      <c r="Z447" s="903"/>
      <c r="AA447" s="903"/>
      <c r="AB447" s="903"/>
      <c r="AC447" s="903"/>
      <c r="AD447" s="903"/>
      <c r="AE447" s="903"/>
      <c r="AF447" s="903"/>
      <c r="AG447" s="903"/>
      <c r="AH447" s="903"/>
      <c r="AI447" s="903"/>
      <c r="AJ447" s="903"/>
      <c r="AK447" s="903"/>
      <c r="AL447" s="903"/>
      <c r="AM447" s="903"/>
      <c r="AN447" s="903"/>
      <c r="AO447" s="903"/>
      <c r="AP447" s="903"/>
      <c r="AQ447" s="903"/>
      <c r="AR447" s="903"/>
      <c r="AS447" s="903"/>
      <c r="AT447" s="903"/>
      <c r="AU447" s="903"/>
      <c r="AV447" s="903"/>
      <c r="AW447" s="903"/>
      <c r="AX447" s="903"/>
      <c r="AY447" s="903"/>
      <c r="AZ447" s="903"/>
      <c r="BA447" s="903"/>
      <c r="BB447" s="903"/>
      <c r="BC447" s="903"/>
      <c r="BD447" s="903"/>
      <c r="BE447" s="903"/>
      <c r="BF447" s="903"/>
      <c r="BG447" s="903"/>
      <c r="BH447" s="903"/>
      <c r="BI447" s="903"/>
      <c r="BJ447" s="903"/>
      <c r="BK447" s="903"/>
      <c r="BL447" s="903"/>
      <c r="BM447" s="903"/>
      <c r="BN447" s="903"/>
      <c r="BO447" s="903"/>
      <c r="BP447" s="903"/>
      <c r="BQ447" s="903"/>
      <c r="BR447" s="903"/>
      <c r="BS447" s="903"/>
      <c r="BT447" s="903"/>
      <c r="BU447" s="903"/>
      <c r="BV447" s="903"/>
      <c r="BW447" s="903"/>
      <c r="BX447" s="903"/>
      <c r="BY447" s="903"/>
      <c r="BZ447" s="903"/>
      <c r="CA447" s="903"/>
    </row>
    <row r="448" spans="1:79" s="904" customFormat="1" x14ac:dyDescent="0.25">
      <c r="A448" s="903"/>
      <c r="W448" s="903"/>
      <c r="X448" s="903"/>
      <c r="Y448" s="903"/>
      <c r="Z448" s="903"/>
      <c r="AA448" s="903"/>
      <c r="AB448" s="903"/>
      <c r="AC448" s="903"/>
      <c r="AD448" s="903"/>
      <c r="AE448" s="903"/>
      <c r="AF448" s="903"/>
      <c r="AG448" s="903"/>
      <c r="AH448" s="903"/>
      <c r="AI448" s="903"/>
      <c r="AJ448" s="903"/>
      <c r="AK448" s="903"/>
      <c r="AL448" s="903"/>
      <c r="AM448" s="903"/>
      <c r="AN448" s="903"/>
      <c r="AO448" s="903"/>
      <c r="AP448" s="903"/>
      <c r="AQ448" s="903"/>
      <c r="AR448" s="903"/>
      <c r="AS448" s="903"/>
      <c r="AT448" s="903"/>
      <c r="AU448" s="903"/>
      <c r="AV448" s="903"/>
      <c r="AW448" s="903"/>
      <c r="AX448" s="903"/>
      <c r="AY448" s="903"/>
      <c r="AZ448" s="903"/>
      <c r="BA448" s="903"/>
      <c r="BB448" s="903"/>
      <c r="BC448" s="903"/>
      <c r="BD448" s="903"/>
      <c r="BE448" s="903"/>
      <c r="BF448" s="903"/>
      <c r="BG448" s="903"/>
      <c r="BH448" s="903"/>
      <c r="BI448" s="903"/>
      <c r="BJ448" s="903"/>
      <c r="BK448" s="903"/>
      <c r="BL448" s="903"/>
      <c r="BM448" s="903"/>
      <c r="BN448" s="903"/>
      <c r="BO448" s="903"/>
      <c r="BP448" s="903"/>
      <c r="BQ448" s="903"/>
      <c r="BR448" s="903"/>
      <c r="BS448" s="903"/>
      <c r="BT448" s="903"/>
      <c r="BU448" s="903"/>
      <c r="BV448" s="903"/>
      <c r="BW448" s="903"/>
      <c r="BX448" s="903"/>
      <c r="BY448" s="903"/>
      <c r="BZ448" s="903"/>
      <c r="CA448" s="903"/>
    </row>
    <row r="449" spans="1:79" s="904" customFormat="1" x14ac:dyDescent="0.25">
      <c r="A449" s="903"/>
      <c r="W449" s="903"/>
      <c r="X449" s="903"/>
      <c r="Y449" s="903"/>
      <c r="Z449" s="903"/>
      <c r="AA449" s="903"/>
      <c r="AB449" s="903"/>
      <c r="AC449" s="903"/>
      <c r="AD449" s="903"/>
      <c r="AE449" s="903"/>
      <c r="AF449" s="903"/>
      <c r="AG449" s="903"/>
      <c r="AH449" s="903"/>
      <c r="AI449" s="903"/>
      <c r="AJ449" s="903"/>
      <c r="AK449" s="903"/>
      <c r="AL449" s="903"/>
      <c r="AM449" s="903"/>
      <c r="AN449" s="903"/>
      <c r="AO449" s="903"/>
      <c r="AP449" s="903"/>
      <c r="AQ449" s="903"/>
      <c r="AR449" s="903"/>
      <c r="AS449" s="903"/>
      <c r="AT449" s="903"/>
      <c r="AU449" s="903"/>
      <c r="AV449" s="903"/>
      <c r="AW449" s="903"/>
      <c r="AX449" s="903"/>
      <c r="AY449" s="903"/>
      <c r="AZ449" s="903"/>
      <c r="BA449" s="903"/>
      <c r="BB449" s="903"/>
      <c r="BC449" s="903"/>
      <c r="BD449" s="903"/>
      <c r="BE449" s="903"/>
      <c r="BF449" s="903"/>
      <c r="BG449" s="903"/>
      <c r="BH449" s="903"/>
      <c r="BI449" s="903"/>
      <c r="BJ449" s="903"/>
      <c r="BK449" s="903"/>
      <c r="BL449" s="903"/>
      <c r="BM449" s="903"/>
      <c r="BN449" s="903"/>
      <c r="BO449" s="903"/>
      <c r="BP449" s="903"/>
      <c r="BQ449" s="903"/>
      <c r="BR449" s="903"/>
      <c r="BS449" s="903"/>
      <c r="BT449" s="903"/>
      <c r="BU449" s="903"/>
      <c r="BV449" s="903"/>
      <c r="BW449" s="903"/>
      <c r="BX449" s="903"/>
      <c r="BY449" s="903"/>
      <c r="BZ449" s="903"/>
      <c r="CA449" s="903"/>
    </row>
    <row r="450" spans="1:79" s="904" customFormat="1" x14ac:dyDescent="0.25">
      <c r="A450" s="903"/>
      <c r="W450" s="903"/>
      <c r="X450" s="903"/>
      <c r="Y450" s="903"/>
      <c r="Z450" s="903"/>
      <c r="AA450" s="903"/>
      <c r="AB450" s="903"/>
      <c r="AC450" s="903"/>
      <c r="AD450" s="903"/>
      <c r="AE450" s="903"/>
      <c r="AF450" s="903"/>
      <c r="AG450" s="903"/>
      <c r="AH450" s="903"/>
      <c r="AI450" s="903"/>
      <c r="AJ450" s="903"/>
      <c r="AK450" s="903"/>
      <c r="AL450" s="903"/>
      <c r="AM450" s="903"/>
      <c r="AN450" s="903"/>
      <c r="AO450" s="903"/>
      <c r="AP450" s="903"/>
      <c r="AQ450" s="903"/>
      <c r="AR450" s="903"/>
      <c r="AS450" s="903"/>
      <c r="AT450" s="903"/>
      <c r="AU450" s="903"/>
      <c r="AV450" s="903"/>
      <c r="AW450" s="903"/>
      <c r="AX450" s="903"/>
      <c r="AY450" s="903"/>
      <c r="AZ450" s="903"/>
      <c r="BA450" s="903"/>
      <c r="BB450" s="903"/>
      <c r="BC450" s="903"/>
      <c r="BD450" s="903"/>
      <c r="BE450" s="903"/>
      <c r="BF450" s="903"/>
      <c r="BG450" s="903"/>
      <c r="BH450" s="903"/>
      <c r="BI450" s="903"/>
      <c r="BJ450" s="903"/>
      <c r="BK450" s="903"/>
      <c r="BL450" s="903"/>
      <c r="BM450" s="903"/>
      <c r="BN450" s="903"/>
      <c r="BO450" s="903"/>
      <c r="BP450" s="903"/>
      <c r="BQ450" s="903"/>
      <c r="BR450" s="903"/>
      <c r="BS450" s="903"/>
      <c r="BT450" s="903"/>
      <c r="BU450" s="903"/>
      <c r="BV450" s="903"/>
      <c r="BW450" s="903"/>
      <c r="BX450" s="903"/>
      <c r="BY450" s="903"/>
      <c r="BZ450" s="903"/>
      <c r="CA450" s="903"/>
    </row>
    <row r="451" spans="1:79" s="904" customFormat="1" x14ac:dyDescent="0.25">
      <c r="A451" s="903"/>
      <c r="W451" s="903"/>
      <c r="X451" s="903"/>
      <c r="Y451" s="903"/>
      <c r="Z451" s="903"/>
      <c r="AA451" s="903"/>
      <c r="AB451" s="903"/>
      <c r="AC451" s="903"/>
      <c r="AD451" s="903"/>
      <c r="AE451" s="903"/>
      <c r="AF451" s="903"/>
      <c r="AG451" s="903"/>
      <c r="AH451" s="903"/>
      <c r="AI451" s="903"/>
      <c r="AJ451" s="903"/>
      <c r="AK451" s="903"/>
      <c r="AL451" s="903"/>
      <c r="AM451" s="903"/>
      <c r="AN451" s="903"/>
      <c r="AO451" s="903"/>
      <c r="AP451" s="903"/>
      <c r="AQ451" s="903"/>
      <c r="AR451" s="903"/>
      <c r="AS451" s="903"/>
      <c r="AT451" s="903"/>
      <c r="AU451" s="903"/>
      <c r="AV451" s="903"/>
      <c r="AW451" s="903"/>
      <c r="AX451" s="903"/>
      <c r="AY451" s="903"/>
      <c r="AZ451" s="903"/>
      <c r="BA451" s="903"/>
      <c r="BB451" s="903"/>
      <c r="BC451" s="903"/>
      <c r="BD451" s="903"/>
      <c r="BE451" s="903"/>
      <c r="BF451" s="903"/>
      <c r="BG451" s="903"/>
      <c r="BH451" s="903"/>
      <c r="BI451" s="903"/>
      <c r="BJ451" s="903"/>
      <c r="BK451" s="903"/>
      <c r="BL451" s="903"/>
      <c r="BM451" s="903"/>
      <c r="BN451" s="903"/>
      <c r="BO451" s="903"/>
      <c r="BP451" s="903"/>
      <c r="BQ451" s="903"/>
      <c r="BR451" s="903"/>
      <c r="BS451" s="903"/>
      <c r="BT451" s="903"/>
      <c r="BU451" s="903"/>
      <c r="BV451" s="903"/>
      <c r="BW451" s="903"/>
      <c r="BX451" s="903"/>
      <c r="BY451" s="903"/>
      <c r="BZ451" s="903"/>
      <c r="CA451" s="903"/>
    </row>
    <row r="452" spans="1:79" s="904" customFormat="1" x14ac:dyDescent="0.25">
      <c r="A452" s="903"/>
      <c r="W452" s="903"/>
      <c r="X452" s="903"/>
      <c r="Y452" s="903"/>
      <c r="Z452" s="903"/>
      <c r="AA452" s="903"/>
      <c r="AB452" s="903"/>
      <c r="AC452" s="903"/>
      <c r="AD452" s="903"/>
      <c r="AE452" s="903"/>
      <c r="AF452" s="903"/>
      <c r="AG452" s="903"/>
      <c r="AH452" s="903"/>
      <c r="AI452" s="903"/>
      <c r="AJ452" s="903"/>
      <c r="AK452" s="903"/>
      <c r="AL452" s="903"/>
      <c r="AM452" s="903"/>
      <c r="AN452" s="903"/>
      <c r="AO452" s="903"/>
      <c r="AP452" s="903"/>
      <c r="AQ452" s="903"/>
      <c r="AR452" s="903"/>
      <c r="AS452" s="903"/>
      <c r="AT452" s="903"/>
      <c r="AU452" s="903"/>
      <c r="AV452" s="903"/>
      <c r="AW452" s="903"/>
      <c r="AX452" s="903"/>
      <c r="AY452" s="903"/>
      <c r="AZ452" s="903"/>
      <c r="BA452" s="903"/>
      <c r="BB452" s="903"/>
      <c r="BC452" s="903"/>
      <c r="BD452" s="903"/>
      <c r="BE452" s="903"/>
      <c r="BF452" s="903"/>
      <c r="BG452" s="903"/>
      <c r="BH452" s="903"/>
      <c r="BI452" s="903"/>
      <c r="BJ452" s="903"/>
      <c r="BK452" s="903"/>
      <c r="BL452" s="903"/>
      <c r="BM452" s="903"/>
      <c r="BN452" s="903"/>
      <c r="BO452" s="903"/>
      <c r="BP452" s="903"/>
      <c r="BQ452" s="903"/>
      <c r="BR452" s="903"/>
      <c r="BS452" s="903"/>
      <c r="BT452" s="903"/>
      <c r="BU452" s="903"/>
      <c r="BV452" s="903"/>
      <c r="BW452" s="903"/>
      <c r="BX452" s="903"/>
      <c r="BY452" s="903"/>
      <c r="BZ452" s="903"/>
      <c r="CA452" s="903"/>
    </row>
    <row r="453" spans="1:79" s="904" customFormat="1" x14ac:dyDescent="0.25">
      <c r="A453" s="903"/>
      <c r="W453" s="903"/>
      <c r="X453" s="903"/>
      <c r="Y453" s="903"/>
      <c r="Z453" s="903"/>
      <c r="AA453" s="903"/>
      <c r="AB453" s="903"/>
      <c r="AC453" s="903"/>
      <c r="AD453" s="903"/>
      <c r="AE453" s="903"/>
      <c r="AF453" s="903"/>
      <c r="AG453" s="903"/>
      <c r="AH453" s="903"/>
      <c r="AI453" s="903"/>
      <c r="AJ453" s="903"/>
      <c r="AK453" s="903"/>
      <c r="AL453" s="903"/>
      <c r="AM453" s="903"/>
      <c r="AN453" s="903"/>
      <c r="AO453" s="903"/>
      <c r="AP453" s="903"/>
      <c r="AQ453" s="903"/>
      <c r="AR453" s="903"/>
      <c r="AS453" s="903"/>
      <c r="AT453" s="903"/>
      <c r="AU453" s="903"/>
      <c r="AV453" s="903"/>
      <c r="AW453" s="903"/>
      <c r="AX453" s="903"/>
      <c r="AY453" s="903"/>
      <c r="AZ453" s="903"/>
      <c r="BA453" s="903"/>
      <c r="BB453" s="903"/>
      <c r="BC453" s="903"/>
      <c r="BD453" s="903"/>
      <c r="BE453" s="903"/>
      <c r="BF453" s="903"/>
      <c r="BG453" s="903"/>
      <c r="BH453" s="903"/>
      <c r="BI453" s="903"/>
      <c r="BJ453" s="903"/>
      <c r="BK453" s="903"/>
      <c r="BL453" s="903"/>
      <c r="BM453" s="903"/>
      <c r="BN453" s="903"/>
      <c r="BO453" s="903"/>
      <c r="BP453" s="903"/>
      <c r="BQ453" s="903"/>
      <c r="BR453" s="903"/>
      <c r="BS453" s="903"/>
      <c r="BT453" s="903"/>
      <c r="BU453" s="903"/>
      <c r="BV453" s="903"/>
      <c r="BW453" s="903"/>
      <c r="BX453" s="903"/>
      <c r="BY453" s="903"/>
      <c r="BZ453" s="903"/>
      <c r="CA453" s="903"/>
    </row>
    <row r="454" spans="1:79" s="904" customFormat="1" x14ac:dyDescent="0.25">
      <c r="A454" s="903"/>
      <c r="W454" s="903"/>
      <c r="X454" s="903"/>
      <c r="Y454" s="903"/>
      <c r="Z454" s="903"/>
      <c r="AA454" s="903"/>
      <c r="AB454" s="903"/>
      <c r="AC454" s="903"/>
      <c r="AD454" s="903"/>
      <c r="AE454" s="903"/>
      <c r="AF454" s="903"/>
      <c r="AG454" s="903"/>
      <c r="AH454" s="903"/>
      <c r="AI454" s="903"/>
      <c r="AJ454" s="903"/>
      <c r="AK454" s="903"/>
      <c r="AL454" s="903"/>
      <c r="AM454" s="903"/>
      <c r="AN454" s="903"/>
      <c r="AO454" s="903"/>
      <c r="AP454" s="903"/>
      <c r="AQ454" s="903"/>
      <c r="AR454" s="903"/>
      <c r="AS454" s="903"/>
      <c r="AT454" s="903"/>
      <c r="AU454" s="903"/>
      <c r="AV454" s="903"/>
      <c r="AW454" s="903"/>
      <c r="AX454" s="903"/>
      <c r="AY454" s="903"/>
      <c r="AZ454" s="903"/>
      <c r="BA454" s="903"/>
      <c r="BB454" s="903"/>
      <c r="BC454" s="903"/>
      <c r="BD454" s="903"/>
      <c r="BE454" s="903"/>
      <c r="BF454" s="903"/>
      <c r="BG454" s="903"/>
      <c r="BH454" s="903"/>
      <c r="BI454" s="903"/>
      <c r="BJ454" s="903"/>
      <c r="BK454" s="903"/>
      <c r="BL454" s="903"/>
      <c r="BM454" s="903"/>
      <c r="BN454" s="903"/>
      <c r="BO454" s="903"/>
      <c r="BP454" s="903"/>
      <c r="BQ454" s="903"/>
      <c r="BR454" s="903"/>
      <c r="BS454" s="903"/>
      <c r="BT454" s="903"/>
      <c r="BU454" s="903"/>
      <c r="BV454" s="903"/>
      <c r="BW454" s="903"/>
      <c r="BX454" s="903"/>
      <c r="BY454" s="903"/>
      <c r="BZ454" s="903"/>
      <c r="CA454" s="903"/>
    </row>
    <row r="455" spans="1:79" s="904" customFormat="1" x14ac:dyDescent="0.25">
      <c r="A455" s="903"/>
      <c r="W455" s="903"/>
      <c r="X455" s="903"/>
      <c r="Y455" s="903"/>
      <c r="Z455" s="903"/>
      <c r="AA455" s="903"/>
      <c r="AB455" s="903"/>
      <c r="AC455" s="903"/>
      <c r="AD455" s="903"/>
      <c r="AE455" s="903"/>
      <c r="AF455" s="903"/>
      <c r="AG455" s="903"/>
      <c r="AH455" s="903"/>
      <c r="AI455" s="903"/>
      <c r="AJ455" s="903"/>
      <c r="AK455" s="903"/>
      <c r="AL455" s="903"/>
      <c r="AM455" s="903"/>
      <c r="AN455" s="903"/>
      <c r="AO455" s="903"/>
      <c r="AP455" s="903"/>
      <c r="AQ455" s="903"/>
      <c r="AR455" s="903"/>
      <c r="AS455" s="903"/>
      <c r="AT455" s="903"/>
      <c r="AU455" s="903"/>
      <c r="AV455" s="903"/>
      <c r="AW455" s="903"/>
      <c r="AX455" s="903"/>
      <c r="AY455" s="903"/>
      <c r="AZ455" s="903"/>
      <c r="BA455" s="903"/>
      <c r="BB455" s="903"/>
      <c r="BC455" s="903"/>
      <c r="BD455" s="903"/>
      <c r="BE455" s="903"/>
      <c r="BF455" s="903"/>
      <c r="BG455" s="903"/>
      <c r="BH455" s="903"/>
      <c r="BI455" s="903"/>
      <c r="BJ455" s="903"/>
      <c r="BK455" s="903"/>
      <c r="BL455" s="903"/>
      <c r="BM455" s="903"/>
      <c r="BN455" s="903"/>
      <c r="BO455" s="903"/>
      <c r="BP455" s="903"/>
      <c r="BQ455" s="903"/>
      <c r="BR455" s="903"/>
      <c r="BS455" s="903"/>
      <c r="BT455" s="903"/>
      <c r="BU455" s="903"/>
      <c r="BV455" s="903"/>
      <c r="BW455" s="903"/>
      <c r="BX455" s="903"/>
      <c r="BY455" s="903"/>
      <c r="BZ455" s="903"/>
      <c r="CA455" s="903"/>
    </row>
    <row r="456" spans="1:79" s="904" customFormat="1" x14ac:dyDescent="0.25">
      <c r="A456" s="903"/>
      <c r="W456" s="903"/>
      <c r="X456" s="903"/>
      <c r="Y456" s="903"/>
      <c r="Z456" s="903"/>
      <c r="AA456" s="903"/>
      <c r="AB456" s="903"/>
      <c r="AC456" s="903"/>
      <c r="AD456" s="903"/>
      <c r="AE456" s="903"/>
      <c r="AF456" s="903"/>
      <c r="AG456" s="903"/>
      <c r="AH456" s="903"/>
      <c r="AI456" s="903"/>
      <c r="AJ456" s="903"/>
      <c r="AK456" s="903"/>
      <c r="AL456" s="903"/>
      <c r="AM456" s="903"/>
      <c r="AN456" s="903"/>
      <c r="AO456" s="903"/>
      <c r="AP456" s="903"/>
      <c r="AQ456" s="903"/>
      <c r="AR456" s="903"/>
      <c r="AS456" s="903"/>
      <c r="AT456" s="903"/>
      <c r="AU456" s="903"/>
      <c r="AV456" s="903"/>
      <c r="AW456" s="903"/>
      <c r="AX456" s="903"/>
      <c r="AY456" s="903"/>
      <c r="AZ456" s="903"/>
      <c r="BA456" s="903"/>
      <c r="BB456" s="903"/>
      <c r="BC456" s="903"/>
      <c r="BD456" s="903"/>
      <c r="BE456" s="903"/>
      <c r="BF456" s="903"/>
      <c r="BG456" s="903"/>
      <c r="BH456" s="903"/>
      <c r="BI456" s="903"/>
      <c r="BJ456" s="903"/>
      <c r="BK456" s="903"/>
      <c r="BL456" s="903"/>
      <c r="BM456" s="903"/>
      <c r="BN456" s="903"/>
      <c r="BO456" s="903"/>
      <c r="BP456" s="903"/>
      <c r="BQ456" s="903"/>
      <c r="BR456" s="903"/>
      <c r="BS456" s="903"/>
      <c r="BT456" s="903"/>
      <c r="BU456" s="903"/>
      <c r="BV456" s="903"/>
      <c r="BW456" s="903"/>
      <c r="BX456" s="903"/>
      <c r="BY456" s="903"/>
      <c r="BZ456" s="903"/>
      <c r="CA456" s="903"/>
    </row>
    <row r="457" spans="1:79" s="904" customFormat="1" x14ac:dyDescent="0.25">
      <c r="A457" s="903"/>
      <c r="W457" s="903"/>
      <c r="X457" s="903"/>
      <c r="Y457" s="903"/>
      <c r="Z457" s="903"/>
      <c r="AA457" s="903"/>
      <c r="AB457" s="903"/>
      <c r="AC457" s="903"/>
      <c r="AD457" s="903"/>
      <c r="AE457" s="903"/>
      <c r="AF457" s="903"/>
      <c r="AG457" s="903"/>
      <c r="AH457" s="903"/>
      <c r="AI457" s="903"/>
      <c r="AJ457" s="903"/>
      <c r="AK457" s="903"/>
      <c r="AL457" s="903"/>
      <c r="AM457" s="903"/>
      <c r="AN457" s="903"/>
      <c r="AO457" s="903"/>
      <c r="AP457" s="903"/>
      <c r="AQ457" s="903"/>
      <c r="AR457" s="903"/>
      <c r="AS457" s="903"/>
      <c r="AT457" s="903"/>
      <c r="AU457" s="903"/>
      <c r="AV457" s="903"/>
      <c r="AW457" s="903"/>
      <c r="AX457" s="903"/>
      <c r="AY457" s="903"/>
      <c r="AZ457" s="903"/>
      <c r="BA457" s="903"/>
      <c r="BB457" s="903"/>
      <c r="BC457" s="903"/>
      <c r="BD457" s="903"/>
      <c r="BE457" s="903"/>
      <c r="BF457" s="903"/>
      <c r="BG457" s="903"/>
      <c r="BH457" s="903"/>
      <c r="BI457" s="903"/>
      <c r="BJ457" s="903"/>
      <c r="BK457" s="903"/>
      <c r="BL457" s="903"/>
      <c r="BM457" s="903"/>
      <c r="BN457" s="903"/>
      <c r="BO457" s="903"/>
      <c r="BP457" s="903"/>
      <c r="BQ457" s="903"/>
      <c r="BR457" s="903"/>
      <c r="BS457" s="903"/>
      <c r="BT457" s="903"/>
      <c r="BU457" s="903"/>
      <c r="BV457" s="903"/>
      <c r="BW457" s="903"/>
      <c r="BX457" s="903"/>
      <c r="BY457" s="903"/>
      <c r="BZ457" s="903"/>
      <c r="CA457" s="903"/>
    </row>
    <row r="458" spans="1:79" s="904" customFormat="1" x14ac:dyDescent="0.25">
      <c r="A458" s="903"/>
      <c r="W458" s="903"/>
      <c r="X458" s="903"/>
      <c r="Y458" s="903"/>
      <c r="Z458" s="903"/>
      <c r="AA458" s="903"/>
      <c r="AB458" s="903"/>
      <c r="AC458" s="903"/>
      <c r="AD458" s="903"/>
      <c r="AE458" s="903"/>
      <c r="AF458" s="903"/>
      <c r="AG458" s="903"/>
      <c r="AH458" s="903"/>
      <c r="AI458" s="903"/>
      <c r="AJ458" s="903"/>
      <c r="AK458" s="903"/>
      <c r="AL458" s="903"/>
      <c r="AM458" s="903"/>
      <c r="AN458" s="903"/>
      <c r="AO458" s="903"/>
      <c r="AP458" s="903"/>
      <c r="AQ458" s="903"/>
      <c r="AR458" s="903"/>
      <c r="AS458" s="903"/>
      <c r="AT458" s="903"/>
      <c r="AU458" s="903"/>
      <c r="AV458" s="903"/>
      <c r="AW458" s="903"/>
      <c r="AX458" s="903"/>
      <c r="AY458" s="903"/>
      <c r="AZ458" s="903"/>
      <c r="BA458" s="903"/>
      <c r="BB458" s="903"/>
      <c r="BC458" s="903"/>
      <c r="BD458" s="903"/>
      <c r="BE458" s="903"/>
      <c r="BF458" s="903"/>
      <c r="BG458" s="903"/>
      <c r="BH458" s="903"/>
      <c r="BI458" s="903"/>
      <c r="BJ458" s="903"/>
      <c r="BK458" s="903"/>
      <c r="BL458" s="903"/>
      <c r="BM458" s="903"/>
      <c r="BN458" s="903"/>
      <c r="BO458" s="903"/>
      <c r="BP458" s="903"/>
      <c r="BQ458" s="903"/>
      <c r="BR458" s="903"/>
      <c r="BS458" s="903"/>
      <c r="BT458" s="903"/>
      <c r="BU458" s="903"/>
      <c r="BV458" s="903"/>
      <c r="BW458" s="903"/>
      <c r="BX458" s="903"/>
      <c r="BY458" s="903"/>
      <c r="BZ458" s="903"/>
      <c r="CA458" s="903"/>
    </row>
    <row r="459" spans="1:79" s="904" customFormat="1" x14ac:dyDescent="0.25">
      <c r="A459" s="903"/>
      <c r="W459" s="903"/>
      <c r="X459" s="903"/>
      <c r="Y459" s="903"/>
      <c r="Z459" s="903"/>
      <c r="AA459" s="903"/>
      <c r="AB459" s="903"/>
      <c r="AC459" s="903"/>
      <c r="AD459" s="903"/>
      <c r="AE459" s="903"/>
      <c r="AF459" s="903"/>
      <c r="AG459" s="903"/>
      <c r="AH459" s="903"/>
      <c r="AI459" s="903"/>
      <c r="AJ459" s="903"/>
      <c r="AK459" s="903"/>
      <c r="AL459" s="903"/>
      <c r="AM459" s="903"/>
      <c r="AN459" s="903"/>
      <c r="AO459" s="903"/>
      <c r="AP459" s="903"/>
      <c r="AQ459" s="903"/>
      <c r="AR459" s="903"/>
      <c r="AS459" s="903"/>
      <c r="AT459" s="903"/>
      <c r="AU459" s="903"/>
      <c r="AV459" s="903"/>
      <c r="AW459" s="903"/>
      <c r="AX459" s="903"/>
      <c r="AY459" s="903"/>
      <c r="AZ459" s="903"/>
      <c r="BA459" s="903"/>
      <c r="BB459" s="903"/>
      <c r="BC459" s="903"/>
      <c r="BD459" s="903"/>
      <c r="BE459" s="903"/>
      <c r="BF459" s="903"/>
      <c r="BG459" s="903"/>
      <c r="BH459" s="903"/>
      <c r="BI459" s="903"/>
      <c r="BJ459" s="903"/>
      <c r="BK459" s="903"/>
      <c r="BL459" s="903"/>
      <c r="BM459" s="903"/>
      <c r="BN459" s="903"/>
      <c r="BO459" s="903"/>
      <c r="BP459" s="903"/>
      <c r="BQ459" s="903"/>
      <c r="BR459" s="903"/>
      <c r="BS459" s="903"/>
      <c r="BT459" s="903"/>
      <c r="BU459" s="903"/>
      <c r="BV459" s="903"/>
      <c r="BW459" s="903"/>
      <c r="BX459" s="903"/>
      <c r="BY459" s="903"/>
      <c r="BZ459" s="903"/>
      <c r="CA459" s="903"/>
    </row>
    <row r="460" spans="1:79" s="904" customFormat="1" x14ac:dyDescent="0.25">
      <c r="A460" s="903"/>
      <c r="W460" s="903"/>
      <c r="X460" s="903"/>
      <c r="Y460" s="903"/>
      <c r="Z460" s="903"/>
      <c r="AA460" s="903"/>
      <c r="AB460" s="903"/>
      <c r="AC460" s="903"/>
      <c r="AD460" s="903"/>
      <c r="AE460" s="903"/>
      <c r="AF460" s="903"/>
      <c r="AG460" s="903"/>
      <c r="AH460" s="903"/>
      <c r="AI460" s="903"/>
      <c r="AJ460" s="903"/>
      <c r="AK460" s="903"/>
      <c r="AL460" s="903"/>
      <c r="AM460" s="903"/>
      <c r="AN460" s="903"/>
      <c r="AO460" s="903"/>
      <c r="AP460" s="903"/>
      <c r="AQ460" s="903"/>
      <c r="AR460" s="903"/>
      <c r="AS460" s="903"/>
      <c r="AT460" s="903"/>
      <c r="AU460" s="903"/>
      <c r="AV460" s="903"/>
      <c r="AW460" s="903"/>
      <c r="AX460" s="903"/>
      <c r="AY460" s="903"/>
      <c r="AZ460" s="903"/>
      <c r="BA460" s="903"/>
      <c r="BB460" s="903"/>
      <c r="BC460" s="903"/>
      <c r="BD460" s="903"/>
      <c r="BE460" s="903"/>
      <c r="BF460" s="903"/>
      <c r="BG460" s="903"/>
      <c r="BH460" s="903"/>
      <c r="BI460" s="903"/>
      <c r="BJ460" s="903"/>
      <c r="BK460" s="903"/>
      <c r="BL460" s="903"/>
      <c r="BM460" s="903"/>
      <c r="BN460" s="903"/>
      <c r="BO460" s="903"/>
      <c r="BP460" s="903"/>
      <c r="BQ460" s="903"/>
      <c r="BR460" s="903"/>
      <c r="BS460" s="903"/>
      <c r="BT460" s="903"/>
      <c r="BU460" s="903"/>
      <c r="BV460" s="903"/>
      <c r="BW460" s="903"/>
      <c r="BX460" s="903"/>
      <c r="BY460" s="903"/>
      <c r="BZ460" s="903"/>
      <c r="CA460" s="903"/>
    </row>
    <row r="461" spans="1:79" s="904" customFormat="1" x14ac:dyDescent="0.25">
      <c r="A461" s="903"/>
      <c r="W461" s="903"/>
      <c r="X461" s="903"/>
      <c r="Y461" s="903"/>
      <c r="Z461" s="903"/>
      <c r="AA461" s="903"/>
      <c r="AB461" s="903"/>
      <c r="AC461" s="903"/>
      <c r="AD461" s="903"/>
      <c r="AE461" s="903"/>
      <c r="AF461" s="903"/>
      <c r="AG461" s="903"/>
      <c r="AH461" s="903"/>
      <c r="AI461" s="903"/>
      <c r="AJ461" s="903"/>
      <c r="AK461" s="903"/>
      <c r="AL461" s="903"/>
      <c r="AM461" s="903"/>
      <c r="AN461" s="903"/>
      <c r="AO461" s="903"/>
      <c r="AP461" s="903"/>
      <c r="AQ461" s="903"/>
      <c r="AR461" s="903"/>
      <c r="AS461" s="903"/>
      <c r="AT461" s="903"/>
      <c r="AU461" s="903"/>
      <c r="AV461" s="903"/>
      <c r="AW461" s="903"/>
      <c r="AX461" s="903"/>
      <c r="AY461" s="903"/>
      <c r="AZ461" s="903"/>
      <c r="BA461" s="903"/>
      <c r="BB461" s="903"/>
      <c r="BC461" s="903"/>
      <c r="BD461" s="903"/>
      <c r="BE461" s="903"/>
      <c r="BF461" s="903"/>
      <c r="BG461" s="903"/>
      <c r="BH461" s="903"/>
      <c r="BI461" s="903"/>
      <c r="BJ461" s="903"/>
      <c r="BK461" s="903"/>
      <c r="BL461" s="903"/>
      <c r="BM461" s="903"/>
      <c r="BN461" s="903"/>
      <c r="BO461" s="903"/>
      <c r="BP461" s="903"/>
      <c r="BQ461" s="903"/>
      <c r="BR461" s="903"/>
      <c r="BS461" s="903"/>
      <c r="BT461" s="903"/>
      <c r="BU461" s="903"/>
      <c r="BV461" s="903"/>
      <c r="BW461" s="903"/>
      <c r="BX461" s="903"/>
      <c r="BY461" s="903"/>
      <c r="BZ461" s="903"/>
      <c r="CA461" s="903"/>
    </row>
    <row r="462" spans="1:79" s="904" customFormat="1" x14ac:dyDescent="0.25">
      <c r="A462" s="903"/>
      <c r="W462" s="903"/>
      <c r="X462" s="903"/>
      <c r="Y462" s="903"/>
      <c r="Z462" s="903"/>
      <c r="AA462" s="903"/>
      <c r="AB462" s="903"/>
      <c r="AC462" s="903"/>
      <c r="AD462" s="903"/>
      <c r="AE462" s="903"/>
      <c r="AF462" s="903"/>
      <c r="AG462" s="903"/>
      <c r="AH462" s="903"/>
      <c r="AI462" s="903"/>
      <c r="AJ462" s="903"/>
      <c r="AK462" s="903"/>
      <c r="AL462" s="903"/>
      <c r="AM462" s="903"/>
      <c r="AN462" s="903"/>
      <c r="AO462" s="903"/>
      <c r="AP462" s="903"/>
      <c r="AQ462" s="903"/>
      <c r="AR462" s="903"/>
      <c r="AS462" s="903"/>
      <c r="AT462" s="903"/>
      <c r="AU462" s="903"/>
      <c r="AV462" s="903"/>
      <c r="AW462" s="903"/>
      <c r="AX462" s="903"/>
      <c r="AY462" s="903"/>
      <c r="AZ462" s="903"/>
      <c r="BA462" s="903"/>
      <c r="BB462" s="903"/>
      <c r="BC462" s="903"/>
      <c r="BD462" s="903"/>
      <c r="BE462" s="903"/>
      <c r="BF462" s="903"/>
      <c r="BG462" s="903"/>
      <c r="BH462" s="903"/>
      <c r="BI462" s="903"/>
      <c r="BJ462" s="903"/>
      <c r="BK462" s="903"/>
      <c r="BL462" s="903"/>
      <c r="BM462" s="903"/>
      <c r="BN462" s="903"/>
      <c r="BO462" s="903"/>
      <c r="BP462" s="903"/>
      <c r="BQ462" s="903"/>
      <c r="BR462" s="903"/>
      <c r="BS462" s="903"/>
      <c r="BT462" s="903"/>
      <c r="BU462" s="903"/>
      <c r="BV462" s="903"/>
      <c r="BW462" s="903"/>
      <c r="BX462" s="903"/>
      <c r="BY462" s="903"/>
      <c r="BZ462" s="903"/>
      <c r="CA462" s="903"/>
    </row>
    <row r="463" spans="1:79" s="904" customFormat="1" x14ac:dyDescent="0.25">
      <c r="A463" s="903"/>
      <c r="W463" s="903"/>
      <c r="X463" s="903"/>
      <c r="Y463" s="903"/>
      <c r="Z463" s="903"/>
      <c r="AA463" s="903"/>
      <c r="AB463" s="903"/>
      <c r="AC463" s="903"/>
      <c r="AD463" s="903"/>
      <c r="AE463" s="903"/>
      <c r="AF463" s="903"/>
      <c r="AG463" s="903"/>
      <c r="AH463" s="903"/>
      <c r="AI463" s="903"/>
      <c r="AJ463" s="903"/>
      <c r="AK463" s="903"/>
      <c r="AL463" s="903"/>
      <c r="AM463" s="903"/>
      <c r="AN463" s="903"/>
      <c r="AO463" s="903"/>
      <c r="AP463" s="903"/>
      <c r="AQ463" s="903"/>
      <c r="AR463" s="903"/>
      <c r="AS463" s="903"/>
      <c r="AT463" s="903"/>
      <c r="AU463" s="903"/>
      <c r="AV463" s="903"/>
      <c r="AW463" s="903"/>
      <c r="AX463" s="903"/>
      <c r="AY463" s="903"/>
      <c r="AZ463" s="903"/>
      <c r="BA463" s="903"/>
      <c r="BB463" s="903"/>
      <c r="BC463" s="903"/>
      <c r="BD463" s="903"/>
      <c r="BE463" s="903"/>
      <c r="BF463" s="903"/>
      <c r="BG463" s="903"/>
      <c r="BH463" s="903"/>
      <c r="BI463" s="903"/>
      <c r="BJ463" s="903"/>
      <c r="BK463" s="903"/>
      <c r="BL463" s="903"/>
      <c r="BM463" s="903"/>
      <c r="BN463" s="903"/>
      <c r="BO463" s="903"/>
      <c r="BP463" s="903"/>
      <c r="BQ463" s="903"/>
      <c r="BR463" s="903"/>
      <c r="BS463" s="903"/>
      <c r="BT463" s="903"/>
      <c r="BU463" s="903"/>
      <c r="BV463" s="903"/>
      <c r="BW463" s="903"/>
      <c r="BX463" s="903"/>
      <c r="BY463" s="903"/>
      <c r="BZ463" s="903"/>
      <c r="CA463" s="903"/>
    </row>
    <row r="464" spans="1:79" s="904" customFormat="1" x14ac:dyDescent="0.25">
      <c r="A464" s="903"/>
      <c r="W464" s="903"/>
      <c r="X464" s="903"/>
      <c r="Y464" s="903"/>
      <c r="Z464" s="903"/>
      <c r="AA464" s="903"/>
      <c r="AB464" s="903"/>
      <c r="AC464" s="903"/>
      <c r="AD464" s="903"/>
      <c r="AE464" s="903"/>
      <c r="AF464" s="903"/>
      <c r="AG464" s="903"/>
      <c r="AH464" s="903"/>
      <c r="AI464" s="903"/>
      <c r="AJ464" s="903"/>
      <c r="AK464" s="903"/>
      <c r="AL464" s="903"/>
      <c r="AM464" s="903"/>
      <c r="AN464" s="903"/>
      <c r="AO464" s="903"/>
      <c r="AP464" s="903"/>
      <c r="AQ464" s="903"/>
      <c r="AR464" s="903"/>
      <c r="AS464" s="903"/>
      <c r="AT464" s="903"/>
      <c r="AU464" s="903"/>
      <c r="AV464" s="903"/>
      <c r="AW464" s="903"/>
      <c r="AX464" s="903"/>
      <c r="AY464" s="903"/>
      <c r="AZ464" s="903"/>
      <c r="BA464" s="903"/>
      <c r="BB464" s="903"/>
      <c r="BC464" s="903"/>
      <c r="BD464" s="903"/>
      <c r="BE464" s="903"/>
      <c r="BF464" s="903"/>
      <c r="BG464" s="903"/>
      <c r="BH464" s="903"/>
      <c r="BI464" s="903"/>
      <c r="BJ464" s="903"/>
      <c r="BK464" s="903"/>
      <c r="BL464" s="903"/>
      <c r="BM464" s="903"/>
      <c r="BN464" s="903"/>
      <c r="BO464" s="903"/>
      <c r="BP464" s="903"/>
      <c r="BQ464" s="903"/>
      <c r="BR464" s="903"/>
      <c r="BS464" s="903"/>
      <c r="BT464" s="903"/>
      <c r="BU464" s="903"/>
      <c r="BV464" s="903"/>
      <c r="BW464" s="903"/>
      <c r="BX464" s="903"/>
      <c r="BY464" s="903"/>
      <c r="BZ464" s="903"/>
      <c r="CA464" s="903"/>
    </row>
    <row r="465" spans="1:79" s="904" customFormat="1" x14ac:dyDescent="0.25">
      <c r="A465" s="903"/>
      <c r="W465" s="903"/>
      <c r="X465" s="903"/>
      <c r="Y465" s="903"/>
      <c r="Z465" s="903"/>
      <c r="AA465" s="903"/>
      <c r="AB465" s="903"/>
      <c r="AC465" s="903"/>
      <c r="AD465" s="903"/>
      <c r="AE465" s="903"/>
      <c r="AF465" s="903"/>
      <c r="AG465" s="903"/>
      <c r="AH465" s="903"/>
      <c r="AI465" s="903"/>
      <c r="AJ465" s="903"/>
      <c r="AK465" s="903"/>
      <c r="AL465" s="903"/>
      <c r="AM465" s="903"/>
      <c r="AN465" s="903"/>
      <c r="AO465" s="903"/>
      <c r="AP465" s="903"/>
      <c r="AQ465" s="903"/>
      <c r="AR465" s="903"/>
      <c r="AS465" s="903"/>
      <c r="AT465" s="903"/>
      <c r="AU465" s="903"/>
      <c r="AV465" s="903"/>
      <c r="AW465" s="903"/>
      <c r="AX465" s="903"/>
      <c r="AY465" s="903"/>
      <c r="AZ465" s="903"/>
      <c r="BA465" s="903"/>
      <c r="BB465" s="903"/>
      <c r="BC465" s="903"/>
      <c r="BD465" s="903"/>
      <c r="BE465" s="903"/>
      <c r="BF465" s="903"/>
      <c r="BG465" s="903"/>
      <c r="BH465" s="903"/>
      <c r="BI465" s="903"/>
      <c r="BJ465" s="903"/>
      <c r="BK465" s="903"/>
      <c r="BL465" s="903"/>
      <c r="BM465" s="903"/>
      <c r="BN465" s="903"/>
      <c r="BO465" s="903"/>
      <c r="BP465" s="903"/>
      <c r="BQ465" s="903"/>
      <c r="BR465" s="903"/>
      <c r="BS465" s="903"/>
      <c r="BT465" s="903"/>
      <c r="BU465" s="903"/>
      <c r="BV465" s="903"/>
      <c r="BW465" s="903"/>
      <c r="BX465" s="903"/>
      <c r="BY465" s="903"/>
      <c r="BZ465" s="903"/>
      <c r="CA465" s="903"/>
    </row>
    <row r="466" spans="1:79" s="904" customFormat="1" x14ac:dyDescent="0.25">
      <c r="A466" s="903"/>
      <c r="W466" s="903"/>
      <c r="X466" s="903"/>
      <c r="Y466" s="903"/>
      <c r="Z466" s="903"/>
      <c r="AA466" s="903"/>
      <c r="AB466" s="903"/>
      <c r="AC466" s="903"/>
      <c r="AD466" s="903"/>
      <c r="AE466" s="903"/>
      <c r="AF466" s="903"/>
      <c r="AG466" s="903"/>
      <c r="AH466" s="903"/>
      <c r="AI466" s="903"/>
      <c r="AJ466" s="903"/>
      <c r="AK466" s="903"/>
      <c r="AL466" s="903"/>
      <c r="AM466" s="903"/>
      <c r="AN466" s="903"/>
      <c r="AO466" s="903"/>
      <c r="AP466" s="903"/>
      <c r="AQ466" s="903"/>
      <c r="AR466" s="903"/>
      <c r="AS466" s="903"/>
      <c r="AT466" s="903"/>
      <c r="AU466" s="903"/>
      <c r="AV466" s="903"/>
      <c r="AW466" s="903"/>
      <c r="AX466" s="903"/>
      <c r="AY466" s="903"/>
      <c r="AZ466" s="903"/>
      <c r="BA466" s="903"/>
      <c r="BB466" s="903"/>
      <c r="BC466" s="903"/>
      <c r="BD466" s="903"/>
      <c r="BE466" s="903"/>
      <c r="BF466" s="903"/>
      <c r="BG466" s="903"/>
      <c r="BH466" s="903"/>
      <c r="BI466" s="903"/>
      <c r="BJ466" s="903"/>
      <c r="BK466" s="903"/>
      <c r="BL466" s="903"/>
      <c r="BM466" s="903"/>
      <c r="BN466" s="903"/>
      <c r="BO466" s="903"/>
      <c r="BP466" s="903"/>
      <c r="BQ466" s="903"/>
      <c r="BR466" s="903"/>
      <c r="BS466" s="903"/>
      <c r="BT466" s="903"/>
      <c r="BU466" s="903"/>
      <c r="BV466" s="903"/>
      <c r="BW466" s="903"/>
      <c r="BX466" s="903"/>
      <c r="BY466" s="903"/>
      <c r="BZ466" s="903"/>
      <c r="CA466" s="903"/>
    </row>
    <row r="467" spans="1:79" s="904" customFormat="1" x14ac:dyDescent="0.25">
      <c r="A467" s="903"/>
      <c r="W467" s="903"/>
      <c r="X467" s="903"/>
      <c r="Y467" s="903"/>
      <c r="Z467" s="903"/>
      <c r="AA467" s="903"/>
      <c r="AB467" s="903"/>
      <c r="AC467" s="903"/>
      <c r="AD467" s="903"/>
      <c r="AE467" s="903"/>
      <c r="AF467" s="903"/>
      <c r="AG467" s="903"/>
      <c r="AH467" s="903"/>
      <c r="AI467" s="903"/>
      <c r="AJ467" s="903"/>
      <c r="AK467" s="903"/>
      <c r="AL467" s="903"/>
      <c r="AM467" s="903"/>
      <c r="AN467" s="903"/>
      <c r="AO467" s="903"/>
      <c r="AP467" s="903"/>
      <c r="AQ467" s="903"/>
      <c r="AR467" s="903"/>
      <c r="AS467" s="903"/>
      <c r="AT467" s="903"/>
      <c r="AU467" s="903"/>
      <c r="AV467" s="903"/>
      <c r="AW467" s="903"/>
      <c r="AX467" s="903"/>
      <c r="AY467" s="903"/>
      <c r="AZ467" s="903"/>
      <c r="BA467" s="903"/>
      <c r="BB467" s="903"/>
      <c r="BC467" s="903"/>
      <c r="BD467" s="903"/>
      <c r="BE467" s="903"/>
      <c r="BF467" s="903"/>
      <c r="BG467" s="903"/>
      <c r="BH467" s="903"/>
      <c r="BI467" s="903"/>
      <c r="BJ467" s="903"/>
      <c r="BK467" s="903"/>
      <c r="BL467" s="903"/>
      <c r="BM467" s="903"/>
      <c r="BN467" s="903"/>
      <c r="BO467" s="903"/>
      <c r="BP467" s="903"/>
      <c r="BQ467" s="903"/>
      <c r="BR467" s="903"/>
      <c r="BS467" s="903"/>
      <c r="BT467" s="903"/>
      <c r="BU467" s="903"/>
      <c r="BV467" s="903"/>
      <c r="BW467" s="903"/>
      <c r="BX467" s="903"/>
      <c r="BY467" s="903"/>
      <c r="BZ467" s="903"/>
      <c r="CA467" s="903"/>
    </row>
    <row r="468" spans="1:79" s="904" customFormat="1" x14ac:dyDescent="0.25">
      <c r="A468" s="903"/>
      <c r="W468" s="903"/>
      <c r="X468" s="903"/>
      <c r="Y468" s="903"/>
      <c r="Z468" s="903"/>
      <c r="AA468" s="903"/>
      <c r="AB468" s="903"/>
      <c r="AC468" s="903"/>
      <c r="AD468" s="903"/>
      <c r="AE468" s="903"/>
      <c r="AF468" s="903"/>
      <c r="AG468" s="903"/>
      <c r="AH468" s="903"/>
      <c r="AI468" s="903"/>
      <c r="AJ468" s="903"/>
      <c r="AK468" s="903"/>
      <c r="AL468" s="903"/>
      <c r="AM468" s="903"/>
      <c r="AN468" s="903"/>
      <c r="AO468" s="903"/>
      <c r="AP468" s="903"/>
      <c r="AQ468" s="903"/>
      <c r="AR468" s="903"/>
      <c r="AS468" s="903"/>
      <c r="AT468" s="903"/>
      <c r="AU468" s="903"/>
      <c r="AV468" s="903"/>
      <c r="AW468" s="903"/>
      <c r="AX468" s="903"/>
      <c r="AY468" s="903"/>
      <c r="AZ468" s="903"/>
      <c r="BA468" s="903"/>
      <c r="BB468" s="903"/>
      <c r="BC468" s="903"/>
      <c r="BD468" s="903"/>
      <c r="BE468" s="903"/>
      <c r="BF468" s="903"/>
      <c r="BG468" s="903"/>
      <c r="BH468" s="903"/>
      <c r="BI468" s="903"/>
      <c r="BJ468" s="903"/>
      <c r="BK468" s="903"/>
      <c r="BL468" s="903"/>
      <c r="BM468" s="903"/>
      <c r="BN468" s="903"/>
      <c r="BO468" s="903"/>
      <c r="BP468" s="903"/>
      <c r="BQ468" s="903"/>
      <c r="BR468" s="903"/>
      <c r="BS468" s="903"/>
      <c r="BT468" s="903"/>
      <c r="BU468" s="903"/>
      <c r="BV468" s="903"/>
      <c r="BW468" s="903"/>
      <c r="BX468" s="903"/>
      <c r="BY468" s="903"/>
      <c r="BZ468" s="903"/>
      <c r="CA468" s="903"/>
    </row>
    <row r="469" spans="1:79" s="904" customFormat="1" x14ac:dyDescent="0.25">
      <c r="A469" s="903"/>
      <c r="W469" s="903"/>
      <c r="X469" s="903"/>
      <c r="Y469" s="903"/>
      <c r="Z469" s="903"/>
      <c r="AA469" s="903"/>
      <c r="AB469" s="903"/>
      <c r="AC469" s="903"/>
      <c r="AD469" s="903"/>
      <c r="AE469" s="903"/>
      <c r="AF469" s="903"/>
      <c r="AG469" s="903"/>
      <c r="AH469" s="903"/>
      <c r="AI469" s="903"/>
      <c r="AJ469" s="903"/>
      <c r="AK469" s="903"/>
      <c r="AL469" s="903"/>
      <c r="AM469" s="903"/>
      <c r="AN469" s="903"/>
      <c r="AO469" s="903"/>
      <c r="AP469" s="903"/>
      <c r="AQ469" s="903"/>
      <c r="AR469" s="903"/>
      <c r="AS469" s="903"/>
      <c r="AT469" s="903"/>
      <c r="AU469" s="903"/>
      <c r="AV469" s="903"/>
      <c r="AW469" s="903"/>
      <c r="AX469" s="903"/>
      <c r="AY469" s="903"/>
      <c r="AZ469" s="903"/>
      <c r="BA469" s="903"/>
      <c r="BB469" s="903"/>
      <c r="BC469" s="903"/>
      <c r="BD469" s="903"/>
      <c r="BE469" s="903"/>
      <c r="BF469" s="903"/>
      <c r="BG469" s="903"/>
      <c r="BH469" s="903"/>
      <c r="BI469" s="903"/>
      <c r="BJ469" s="903"/>
      <c r="BK469" s="903"/>
      <c r="BL469" s="903"/>
      <c r="BM469" s="903"/>
      <c r="BN469" s="903"/>
      <c r="BO469" s="903"/>
      <c r="BP469" s="903"/>
      <c r="BQ469" s="903"/>
      <c r="BR469" s="903"/>
      <c r="BS469" s="903"/>
      <c r="BT469" s="903"/>
      <c r="BU469" s="903"/>
      <c r="BV469" s="903"/>
      <c r="BW469" s="903"/>
      <c r="BX469" s="903"/>
      <c r="BY469" s="903"/>
      <c r="BZ469" s="903"/>
      <c r="CA469" s="903"/>
    </row>
    <row r="470" spans="1:79" s="904" customFormat="1" x14ac:dyDescent="0.25">
      <c r="A470" s="903"/>
      <c r="W470" s="903"/>
      <c r="X470" s="903"/>
      <c r="Y470" s="903"/>
      <c r="Z470" s="903"/>
      <c r="AA470" s="903"/>
      <c r="AB470" s="903"/>
      <c r="AC470" s="903"/>
      <c r="AD470" s="903"/>
      <c r="AE470" s="903"/>
      <c r="AF470" s="903"/>
      <c r="AG470" s="903"/>
      <c r="AH470" s="903"/>
      <c r="AI470" s="903"/>
      <c r="AJ470" s="903"/>
      <c r="AK470" s="903"/>
      <c r="AL470" s="903"/>
      <c r="AM470" s="903"/>
      <c r="AN470" s="903"/>
      <c r="AO470" s="903"/>
      <c r="AP470" s="903"/>
      <c r="AQ470" s="903"/>
      <c r="AR470" s="903"/>
      <c r="AS470" s="903"/>
      <c r="AT470" s="903"/>
      <c r="AU470" s="903"/>
      <c r="AV470" s="903"/>
      <c r="AW470" s="903"/>
      <c r="AX470" s="903"/>
      <c r="AY470" s="903"/>
      <c r="AZ470" s="903"/>
      <c r="BA470" s="903"/>
      <c r="BB470" s="903"/>
      <c r="BC470" s="903"/>
      <c r="BD470" s="903"/>
      <c r="BE470" s="903"/>
      <c r="BF470" s="903"/>
      <c r="BG470" s="903"/>
      <c r="BH470" s="903"/>
      <c r="BI470" s="903"/>
      <c r="BJ470" s="903"/>
      <c r="BK470" s="903"/>
      <c r="BL470" s="903"/>
      <c r="BM470" s="903"/>
      <c r="BN470" s="903"/>
      <c r="BO470" s="903"/>
      <c r="BP470" s="903"/>
      <c r="BQ470" s="903"/>
      <c r="BR470" s="903"/>
      <c r="BS470" s="903"/>
      <c r="BT470" s="903"/>
      <c r="BU470" s="903"/>
      <c r="BV470" s="903"/>
      <c r="BW470" s="903"/>
      <c r="BX470" s="903"/>
      <c r="BY470" s="903"/>
      <c r="BZ470" s="903"/>
      <c r="CA470" s="903"/>
    </row>
    <row r="471" spans="1:79" s="904" customFormat="1" x14ac:dyDescent="0.25">
      <c r="A471" s="903"/>
      <c r="W471" s="903"/>
      <c r="X471" s="903"/>
      <c r="Y471" s="903"/>
      <c r="Z471" s="903"/>
      <c r="AA471" s="903"/>
      <c r="AB471" s="903"/>
      <c r="AC471" s="903"/>
      <c r="AD471" s="903"/>
      <c r="AE471" s="903"/>
      <c r="AF471" s="903"/>
      <c r="AG471" s="903"/>
      <c r="AH471" s="903"/>
      <c r="AI471" s="903"/>
      <c r="AJ471" s="903"/>
      <c r="AK471" s="903"/>
      <c r="AL471" s="903"/>
      <c r="AM471" s="903"/>
      <c r="AN471" s="903"/>
      <c r="AO471" s="903"/>
      <c r="AP471" s="903"/>
      <c r="AQ471" s="903"/>
      <c r="AR471" s="903"/>
      <c r="AS471" s="903"/>
      <c r="AT471" s="903"/>
      <c r="AU471" s="903"/>
      <c r="AV471" s="903"/>
      <c r="AW471" s="903"/>
      <c r="AX471" s="903"/>
      <c r="AY471" s="903"/>
      <c r="AZ471" s="903"/>
      <c r="BA471" s="903"/>
      <c r="BB471" s="903"/>
      <c r="BC471" s="903"/>
      <c r="BD471" s="903"/>
      <c r="BE471" s="903"/>
      <c r="BF471" s="903"/>
      <c r="BG471" s="903"/>
      <c r="BH471" s="903"/>
      <c r="BI471" s="903"/>
      <c r="BJ471" s="903"/>
      <c r="BK471" s="903"/>
      <c r="BL471" s="903"/>
      <c r="BM471" s="903"/>
      <c r="BN471" s="903"/>
      <c r="BO471" s="903"/>
      <c r="BP471" s="903"/>
      <c r="BQ471" s="903"/>
      <c r="BR471" s="903"/>
      <c r="BS471" s="903"/>
      <c r="BT471" s="903"/>
      <c r="BU471" s="903"/>
      <c r="BV471" s="903"/>
      <c r="BW471" s="903"/>
      <c r="BX471" s="903"/>
      <c r="BY471" s="903"/>
      <c r="BZ471" s="903"/>
      <c r="CA471" s="903"/>
    </row>
    <row r="472" spans="1:79" s="904" customFormat="1" x14ac:dyDescent="0.25">
      <c r="A472" s="903"/>
      <c r="W472" s="903"/>
      <c r="X472" s="903"/>
      <c r="Y472" s="903"/>
      <c r="Z472" s="903"/>
      <c r="AA472" s="903"/>
      <c r="AB472" s="903"/>
      <c r="AC472" s="903"/>
      <c r="AD472" s="903"/>
      <c r="AE472" s="903"/>
      <c r="AF472" s="903"/>
      <c r="AG472" s="903"/>
      <c r="AH472" s="903"/>
      <c r="AI472" s="903"/>
      <c r="AJ472" s="903"/>
      <c r="AK472" s="903"/>
      <c r="AL472" s="903"/>
      <c r="AM472" s="903"/>
      <c r="AN472" s="903"/>
      <c r="AO472" s="903"/>
      <c r="AP472" s="903"/>
      <c r="AQ472" s="903"/>
      <c r="AR472" s="903"/>
      <c r="AS472" s="903"/>
      <c r="AT472" s="903"/>
      <c r="AU472" s="903"/>
      <c r="AV472" s="903"/>
      <c r="AW472" s="903"/>
      <c r="AX472" s="903"/>
      <c r="AY472" s="903"/>
      <c r="AZ472" s="903"/>
      <c r="BA472" s="903"/>
      <c r="BB472" s="903"/>
      <c r="BC472" s="903"/>
      <c r="BD472" s="903"/>
      <c r="BE472" s="903"/>
      <c r="BF472" s="903"/>
      <c r="BG472" s="903"/>
      <c r="BH472" s="903"/>
      <c r="BI472" s="903"/>
      <c r="BJ472" s="903"/>
      <c r="BK472" s="903"/>
      <c r="BL472" s="903"/>
      <c r="BM472" s="903"/>
      <c r="BN472" s="903"/>
      <c r="BO472" s="903"/>
      <c r="BP472" s="903"/>
      <c r="BQ472" s="903"/>
      <c r="BR472" s="903"/>
      <c r="BS472" s="903"/>
      <c r="BT472" s="903"/>
      <c r="BU472" s="903"/>
      <c r="BV472" s="903"/>
      <c r="BW472" s="903"/>
      <c r="BX472" s="903"/>
      <c r="BY472" s="903"/>
      <c r="BZ472" s="903"/>
      <c r="CA472" s="903"/>
    </row>
    <row r="473" spans="1:79" s="904" customFormat="1" x14ac:dyDescent="0.25">
      <c r="A473" s="903"/>
      <c r="W473" s="903"/>
      <c r="X473" s="903"/>
      <c r="Y473" s="903"/>
      <c r="Z473" s="903"/>
      <c r="AA473" s="903"/>
      <c r="AB473" s="903"/>
      <c r="AC473" s="903"/>
      <c r="AD473" s="903"/>
      <c r="AE473" s="903"/>
      <c r="AF473" s="903"/>
      <c r="AG473" s="903"/>
      <c r="AH473" s="903"/>
      <c r="AI473" s="903"/>
      <c r="AJ473" s="903"/>
      <c r="AK473" s="903"/>
      <c r="AL473" s="903"/>
      <c r="AM473" s="903"/>
      <c r="AN473" s="903"/>
      <c r="AO473" s="903"/>
      <c r="AP473" s="903"/>
      <c r="AQ473" s="903"/>
      <c r="AR473" s="903"/>
      <c r="AS473" s="903"/>
      <c r="AT473" s="903"/>
      <c r="AU473" s="903"/>
      <c r="AV473" s="903"/>
      <c r="AW473" s="903"/>
      <c r="AX473" s="903"/>
      <c r="AY473" s="903"/>
      <c r="AZ473" s="903"/>
      <c r="BA473" s="903"/>
      <c r="BB473" s="903"/>
      <c r="BC473" s="903"/>
      <c r="BD473" s="903"/>
      <c r="BE473" s="903"/>
      <c r="BF473" s="903"/>
      <c r="BG473" s="903"/>
      <c r="BH473" s="903"/>
      <c r="BI473" s="903"/>
      <c r="BJ473" s="903"/>
      <c r="BK473" s="903"/>
      <c r="BL473" s="903"/>
      <c r="BM473" s="903"/>
      <c r="BN473" s="903"/>
      <c r="BO473" s="903"/>
      <c r="BP473" s="903"/>
      <c r="BQ473" s="903"/>
      <c r="BR473" s="903"/>
      <c r="BS473" s="903"/>
      <c r="BT473" s="903"/>
      <c r="BU473" s="903"/>
      <c r="BV473" s="903"/>
      <c r="BW473" s="903"/>
      <c r="BX473" s="903"/>
      <c r="BY473" s="903"/>
      <c r="BZ473" s="903"/>
      <c r="CA473" s="903"/>
    </row>
    <row r="474" spans="1:79" s="904" customFormat="1" x14ac:dyDescent="0.25">
      <c r="A474" s="903"/>
      <c r="W474" s="903"/>
      <c r="X474" s="903"/>
      <c r="Y474" s="903"/>
      <c r="Z474" s="903"/>
      <c r="AA474" s="903"/>
      <c r="AB474" s="903"/>
      <c r="AC474" s="903"/>
      <c r="AD474" s="903"/>
      <c r="AE474" s="903"/>
      <c r="AF474" s="903"/>
      <c r="AG474" s="903"/>
      <c r="AH474" s="903"/>
      <c r="AI474" s="903"/>
      <c r="AJ474" s="903"/>
      <c r="AK474" s="903"/>
      <c r="AL474" s="903"/>
      <c r="AM474" s="903"/>
      <c r="AN474" s="903"/>
      <c r="AO474" s="903"/>
      <c r="AP474" s="903"/>
      <c r="AQ474" s="903"/>
      <c r="AR474" s="903"/>
      <c r="AS474" s="903"/>
      <c r="AT474" s="903"/>
      <c r="AU474" s="903"/>
      <c r="AV474" s="903"/>
      <c r="AW474" s="903"/>
      <c r="AX474" s="903"/>
      <c r="AY474" s="903"/>
      <c r="AZ474" s="903"/>
      <c r="BA474" s="903"/>
      <c r="BB474" s="903"/>
      <c r="BC474" s="903"/>
      <c r="BD474" s="903"/>
      <c r="BE474" s="903"/>
      <c r="BF474" s="903"/>
      <c r="BG474" s="903"/>
      <c r="BH474" s="903"/>
      <c r="BI474" s="903"/>
      <c r="BJ474" s="903"/>
      <c r="BK474" s="903"/>
      <c r="BL474" s="903"/>
      <c r="BM474" s="903"/>
      <c r="BN474" s="903"/>
      <c r="BO474" s="903"/>
      <c r="BP474" s="903"/>
      <c r="BQ474" s="903"/>
      <c r="BR474" s="903"/>
      <c r="BS474" s="903"/>
      <c r="BT474" s="903"/>
      <c r="BU474" s="903"/>
      <c r="BV474" s="903"/>
      <c r="BW474" s="903"/>
      <c r="BX474" s="903"/>
      <c r="BY474" s="903"/>
      <c r="BZ474" s="903"/>
      <c r="CA474" s="903"/>
    </row>
    <row r="475" spans="1:79" s="904" customFormat="1" x14ac:dyDescent="0.25">
      <c r="A475" s="903"/>
      <c r="W475" s="903"/>
      <c r="X475" s="903"/>
      <c r="Y475" s="903"/>
      <c r="Z475" s="903"/>
      <c r="AA475" s="903"/>
      <c r="AB475" s="903"/>
      <c r="AC475" s="903"/>
      <c r="AD475" s="903"/>
      <c r="AE475" s="903"/>
      <c r="AF475" s="903"/>
      <c r="AG475" s="903"/>
      <c r="AH475" s="903"/>
      <c r="AI475" s="903"/>
      <c r="AJ475" s="903"/>
      <c r="AK475" s="903"/>
      <c r="AL475" s="903"/>
      <c r="AM475" s="903"/>
      <c r="AN475" s="903"/>
      <c r="AO475" s="903"/>
      <c r="AP475" s="903"/>
      <c r="AQ475" s="903"/>
      <c r="AR475" s="903"/>
      <c r="AS475" s="903"/>
      <c r="AT475" s="903"/>
      <c r="AU475" s="903"/>
      <c r="AV475" s="903"/>
      <c r="AW475" s="903"/>
      <c r="AX475" s="903"/>
      <c r="AY475" s="903"/>
      <c r="AZ475" s="903"/>
      <c r="BA475" s="903"/>
      <c r="BB475" s="903"/>
      <c r="BC475" s="903"/>
      <c r="BD475" s="903"/>
      <c r="BE475" s="903"/>
      <c r="BF475" s="903"/>
      <c r="BG475" s="903"/>
      <c r="BH475" s="903"/>
      <c r="BI475" s="903"/>
      <c r="BJ475" s="903"/>
      <c r="BK475" s="903"/>
      <c r="BL475" s="903"/>
      <c r="BM475" s="903"/>
      <c r="BN475" s="903"/>
      <c r="BO475" s="903"/>
      <c r="BP475" s="903"/>
      <c r="BQ475" s="903"/>
      <c r="BR475" s="903"/>
      <c r="BS475" s="903"/>
      <c r="BT475" s="903"/>
      <c r="BU475" s="903"/>
      <c r="BV475" s="903"/>
      <c r="BW475" s="903"/>
      <c r="BX475" s="903"/>
      <c r="BY475" s="903"/>
      <c r="BZ475" s="903"/>
      <c r="CA475" s="903"/>
    </row>
    <row r="476" spans="1:79" s="904" customFormat="1" x14ac:dyDescent="0.25">
      <c r="A476" s="903"/>
      <c r="W476" s="903"/>
      <c r="X476" s="903"/>
      <c r="Y476" s="903"/>
      <c r="Z476" s="903"/>
      <c r="AA476" s="903"/>
      <c r="AB476" s="903"/>
      <c r="AC476" s="903"/>
      <c r="AD476" s="903"/>
      <c r="AE476" s="903"/>
      <c r="AF476" s="903"/>
      <c r="AG476" s="903"/>
      <c r="AH476" s="903"/>
      <c r="AI476" s="903"/>
      <c r="AJ476" s="903"/>
      <c r="AK476" s="903"/>
      <c r="AL476" s="903"/>
      <c r="AM476" s="903"/>
      <c r="AN476" s="903"/>
      <c r="AO476" s="903"/>
      <c r="AP476" s="903"/>
      <c r="AQ476" s="903"/>
      <c r="AR476" s="903"/>
      <c r="AS476" s="903"/>
      <c r="AT476" s="903"/>
      <c r="AU476" s="903"/>
      <c r="AV476" s="903"/>
      <c r="AW476" s="903"/>
      <c r="AX476" s="903"/>
      <c r="AY476" s="903"/>
      <c r="AZ476" s="903"/>
      <c r="BA476" s="903"/>
      <c r="BB476" s="903"/>
      <c r="BC476" s="903"/>
      <c r="BD476" s="903"/>
      <c r="BE476" s="903"/>
      <c r="BF476" s="903"/>
      <c r="BG476" s="903"/>
      <c r="BH476" s="903"/>
      <c r="BI476" s="903"/>
      <c r="BJ476" s="903"/>
      <c r="BK476" s="903"/>
      <c r="BL476" s="903"/>
      <c r="BM476" s="903"/>
      <c r="BN476" s="903"/>
      <c r="BO476" s="903"/>
      <c r="BP476" s="903"/>
      <c r="BQ476" s="903"/>
      <c r="BR476" s="903"/>
      <c r="BS476" s="903"/>
      <c r="BT476" s="903"/>
      <c r="BU476" s="903"/>
      <c r="BV476" s="903"/>
      <c r="BW476" s="903"/>
      <c r="BX476" s="903"/>
      <c r="BY476" s="903"/>
      <c r="BZ476" s="903"/>
      <c r="CA476" s="903"/>
    </row>
    <row r="477" spans="1:79" s="904" customFormat="1" x14ac:dyDescent="0.25">
      <c r="A477" s="903"/>
      <c r="W477" s="903"/>
      <c r="X477" s="903"/>
      <c r="Y477" s="903"/>
      <c r="Z477" s="903"/>
      <c r="AA477" s="903"/>
      <c r="AB477" s="903"/>
      <c r="AC477" s="903"/>
      <c r="AD477" s="903"/>
      <c r="AE477" s="903"/>
      <c r="AF477" s="903"/>
      <c r="AG477" s="903"/>
      <c r="AH477" s="903"/>
      <c r="AI477" s="903"/>
      <c r="AJ477" s="903"/>
      <c r="AK477" s="903"/>
      <c r="AL477" s="903"/>
      <c r="AM477" s="903"/>
      <c r="AN477" s="903"/>
      <c r="AO477" s="903"/>
      <c r="AP477" s="903"/>
      <c r="AQ477" s="903"/>
      <c r="AR477" s="903"/>
      <c r="AS477" s="903"/>
      <c r="AT477" s="903"/>
      <c r="AU477" s="903"/>
      <c r="AV477" s="903"/>
      <c r="AW477" s="903"/>
      <c r="AX477" s="903"/>
      <c r="AY477" s="903"/>
      <c r="AZ477" s="903"/>
      <c r="BA477" s="903"/>
      <c r="BB477" s="903"/>
      <c r="BC477" s="903"/>
      <c r="BD477" s="903"/>
      <c r="BE477" s="903"/>
      <c r="BF477" s="903"/>
      <c r="BG477" s="903"/>
      <c r="BH477" s="903"/>
      <c r="BI477" s="903"/>
      <c r="BJ477" s="903"/>
      <c r="BK477" s="903"/>
      <c r="BL477" s="903"/>
      <c r="BM477" s="903"/>
      <c r="BN477" s="903"/>
      <c r="BO477" s="903"/>
      <c r="BP477" s="903"/>
      <c r="BQ477" s="903"/>
      <c r="BR477" s="903"/>
      <c r="BS477" s="903"/>
      <c r="BT477" s="903"/>
      <c r="BU477" s="903"/>
      <c r="BV477" s="903"/>
      <c r="BW477" s="903"/>
      <c r="BX477" s="903"/>
      <c r="BY477" s="903"/>
      <c r="BZ477" s="903"/>
      <c r="CA477" s="903"/>
    </row>
    <row r="478" spans="1:79" s="904" customFormat="1" x14ac:dyDescent="0.25">
      <c r="A478" s="903"/>
      <c r="W478" s="903"/>
      <c r="X478" s="903"/>
      <c r="Y478" s="903"/>
      <c r="Z478" s="903"/>
      <c r="AA478" s="903"/>
      <c r="AB478" s="903"/>
      <c r="AC478" s="903"/>
      <c r="AD478" s="903"/>
      <c r="AE478" s="903"/>
      <c r="AF478" s="903"/>
      <c r="AG478" s="903"/>
      <c r="AH478" s="903"/>
      <c r="AI478" s="903"/>
      <c r="AJ478" s="903"/>
      <c r="AK478" s="903"/>
      <c r="AL478" s="903"/>
      <c r="AM478" s="903"/>
      <c r="AN478" s="903"/>
      <c r="AO478" s="903"/>
      <c r="AP478" s="903"/>
      <c r="AQ478" s="903"/>
      <c r="AR478" s="903"/>
      <c r="AS478" s="903"/>
      <c r="AT478" s="903"/>
      <c r="AU478" s="903"/>
      <c r="AV478" s="903"/>
      <c r="AW478" s="903"/>
      <c r="AX478" s="903"/>
      <c r="AY478" s="903"/>
      <c r="AZ478" s="903"/>
      <c r="BA478" s="903"/>
      <c r="BB478" s="903"/>
      <c r="BC478" s="903"/>
      <c r="BD478" s="903"/>
      <c r="BE478" s="903"/>
      <c r="BF478" s="903"/>
      <c r="BG478" s="903"/>
      <c r="BH478" s="903"/>
      <c r="BI478" s="903"/>
      <c r="BJ478" s="903"/>
      <c r="BK478" s="903"/>
      <c r="BL478" s="903"/>
      <c r="BM478" s="903"/>
      <c r="BN478" s="903"/>
      <c r="BO478" s="903"/>
      <c r="BP478" s="903"/>
      <c r="BQ478" s="903"/>
      <c r="BR478" s="903"/>
      <c r="BS478" s="903"/>
      <c r="BT478" s="903"/>
      <c r="BU478" s="903"/>
      <c r="BV478" s="903"/>
      <c r="BW478" s="903"/>
      <c r="BX478" s="903"/>
      <c r="BY478" s="903"/>
      <c r="BZ478" s="903"/>
      <c r="CA478" s="903"/>
    </row>
    <row r="479" spans="1:79" s="904" customFormat="1" x14ac:dyDescent="0.25">
      <c r="A479" s="903"/>
      <c r="W479" s="903"/>
      <c r="X479" s="903"/>
      <c r="Y479" s="903"/>
      <c r="Z479" s="903"/>
      <c r="AA479" s="903"/>
      <c r="AB479" s="903"/>
      <c r="AC479" s="903"/>
      <c r="AD479" s="903"/>
      <c r="AE479" s="903"/>
      <c r="AF479" s="903"/>
      <c r="AG479" s="903"/>
      <c r="AH479" s="903"/>
      <c r="AI479" s="903"/>
      <c r="AJ479" s="903"/>
      <c r="AK479" s="903"/>
      <c r="AL479" s="903"/>
      <c r="AM479" s="903"/>
      <c r="AN479" s="903"/>
      <c r="AO479" s="903"/>
      <c r="AP479" s="903"/>
      <c r="AQ479" s="903"/>
      <c r="AR479" s="903"/>
      <c r="AS479" s="903"/>
      <c r="AT479" s="903"/>
      <c r="AU479" s="903"/>
      <c r="AV479" s="903"/>
      <c r="AW479" s="903"/>
      <c r="AX479" s="903"/>
      <c r="AY479" s="903"/>
      <c r="AZ479" s="903"/>
      <c r="BA479" s="903"/>
      <c r="BB479" s="903"/>
      <c r="BC479" s="903"/>
      <c r="BD479" s="903"/>
      <c r="BE479" s="903"/>
      <c r="BF479" s="903"/>
      <c r="BG479" s="903"/>
      <c r="BH479" s="903"/>
      <c r="BI479" s="903"/>
      <c r="BJ479" s="903"/>
      <c r="BK479" s="903"/>
      <c r="BL479" s="903"/>
      <c r="BM479" s="903"/>
      <c r="BN479" s="903"/>
      <c r="BO479" s="903"/>
      <c r="BP479" s="903"/>
      <c r="BQ479" s="903"/>
      <c r="BR479" s="903"/>
      <c r="BS479" s="903"/>
      <c r="BT479" s="903"/>
      <c r="BU479" s="903"/>
      <c r="BV479" s="903"/>
      <c r="BW479" s="903"/>
      <c r="BX479" s="903"/>
      <c r="BY479" s="903"/>
      <c r="BZ479" s="903"/>
      <c r="CA479" s="903"/>
    </row>
    <row r="480" spans="1:79" s="904" customFormat="1" x14ac:dyDescent="0.25">
      <c r="A480" s="903"/>
      <c r="W480" s="903"/>
      <c r="X480" s="903"/>
      <c r="Y480" s="903"/>
      <c r="Z480" s="903"/>
      <c r="AA480" s="903"/>
      <c r="AB480" s="903"/>
      <c r="AC480" s="903"/>
      <c r="AD480" s="903"/>
      <c r="AE480" s="903"/>
      <c r="AF480" s="903"/>
      <c r="AG480" s="903"/>
      <c r="AH480" s="903"/>
      <c r="AI480" s="903"/>
      <c r="AJ480" s="903"/>
      <c r="AK480" s="903"/>
      <c r="AL480" s="903"/>
      <c r="AM480" s="903"/>
      <c r="AN480" s="903"/>
      <c r="AO480" s="903"/>
      <c r="AP480" s="903"/>
      <c r="AQ480" s="903"/>
      <c r="AR480" s="903"/>
      <c r="AS480" s="903"/>
      <c r="AT480" s="903"/>
      <c r="AU480" s="903"/>
      <c r="AV480" s="903"/>
      <c r="AW480" s="903"/>
      <c r="AX480" s="903"/>
      <c r="AY480" s="903"/>
      <c r="AZ480" s="903"/>
      <c r="BA480" s="903"/>
      <c r="BB480" s="903"/>
      <c r="BC480" s="903"/>
      <c r="BD480" s="903"/>
      <c r="BE480" s="903"/>
      <c r="BF480" s="903"/>
      <c r="BG480" s="903"/>
      <c r="BH480" s="903"/>
      <c r="BI480" s="903"/>
      <c r="BJ480" s="903"/>
      <c r="BK480" s="903"/>
      <c r="BL480" s="903"/>
      <c r="BM480" s="903"/>
      <c r="BN480" s="903"/>
      <c r="BO480" s="903"/>
      <c r="BP480" s="903"/>
      <c r="BQ480" s="903"/>
      <c r="BR480" s="903"/>
      <c r="BS480" s="903"/>
      <c r="BT480" s="903"/>
      <c r="BU480" s="903"/>
      <c r="BV480" s="903"/>
      <c r="BW480" s="903"/>
      <c r="BX480" s="903"/>
      <c r="BY480" s="903"/>
      <c r="BZ480" s="903"/>
      <c r="CA480" s="903"/>
    </row>
    <row r="481" spans="1:79" s="904" customFormat="1" x14ac:dyDescent="0.25">
      <c r="A481" s="903"/>
      <c r="W481" s="903"/>
      <c r="X481" s="903"/>
      <c r="Y481" s="903"/>
      <c r="Z481" s="903"/>
      <c r="AA481" s="903"/>
      <c r="AB481" s="903"/>
      <c r="AC481" s="903"/>
      <c r="AD481" s="903"/>
      <c r="AE481" s="903"/>
      <c r="AF481" s="903"/>
      <c r="AG481" s="903"/>
      <c r="AH481" s="903"/>
      <c r="AI481" s="903"/>
      <c r="AJ481" s="903"/>
      <c r="AK481" s="903"/>
      <c r="AL481" s="903"/>
      <c r="AM481" s="903"/>
      <c r="AN481" s="903"/>
      <c r="AO481" s="903"/>
      <c r="AP481" s="903"/>
      <c r="AQ481" s="903"/>
      <c r="AR481" s="903"/>
      <c r="AS481" s="903"/>
      <c r="AT481" s="903"/>
      <c r="AU481" s="903"/>
      <c r="AV481" s="903"/>
      <c r="AW481" s="903"/>
      <c r="AX481" s="903"/>
      <c r="AY481" s="903"/>
      <c r="AZ481" s="903"/>
      <c r="BA481" s="903"/>
      <c r="BB481" s="903"/>
      <c r="BC481" s="903"/>
      <c r="BD481" s="903"/>
      <c r="BE481" s="903"/>
      <c r="BF481" s="903"/>
      <c r="BG481" s="903"/>
      <c r="BH481" s="903"/>
      <c r="BI481" s="903"/>
      <c r="BJ481" s="903"/>
      <c r="BK481" s="903"/>
      <c r="BL481" s="903"/>
      <c r="BM481" s="903"/>
      <c r="BN481" s="903"/>
      <c r="BO481" s="903"/>
      <c r="BP481" s="903"/>
      <c r="BQ481" s="903"/>
      <c r="BR481" s="903"/>
      <c r="BS481" s="903"/>
      <c r="BT481" s="903"/>
      <c r="BU481" s="903"/>
      <c r="BV481" s="903"/>
      <c r="BW481" s="903"/>
      <c r="BX481" s="903"/>
      <c r="BY481" s="903"/>
      <c r="BZ481" s="903"/>
      <c r="CA481" s="903"/>
    </row>
    <row r="482" spans="1:79" s="904" customFormat="1" x14ac:dyDescent="0.25">
      <c r="A482" s="903"/>
      <c r="W482" s="903"/>
      <c r="X482" s="903"/>
      <c r="Y482" s="903"/>
      <c r="Z482" s="903"/>
      <c r="AA482" s="903"/>
      <c r="AB482" s="903"/>
      <c r="AC482" s="903"/>
      <c r="AD482" s="903"/>
      <c r="AE482" s="903"/>
      <c r="AF482" s="903"/>
      <c r="AG482" s="903"/>
      <c r="AH482" s="903"/>
      <c r="AI482" s="903"/>
      <c r="AJ482" s="903"/>
      <c r="AK482" s="903"/>
      <c r="AL482" s="903"/>
      <c r="AM482" s="903"/>
      <c r="AN482" s="903"/>
      <c r="AO482" s="903"/>
      <c r="AP482" s="903"/>
      <c r="AQ482" s="903"/>
      <c r="AR482" s="903"/>
      <c r="AS482" s="903"/>
      <c r="AT482" s="903"/>
      <c r="AU482" s="903"/>
      <c r="AV482" s="903"/>
      <c r="AW482" s="903"/>
      <c r="AX482" s="903"/>
      <c r="AY482" s="903"/>
      <c r="AZ482" s="903"/>
      <c r="BA482" s="903"/>
      <c r="BB482" s="903"/>
      <c r="BC482" s="903"/>
      <c r="BD482" s="903"/>
      <c r="BE482" s="903"/>
      <c r="BF482" s="903"/>
      <c r="BG482" s="903"/>
      <c r="BH482" s="903"/>
      <c r="BI482" s="903"/>
      <c r="BJ482" s="903"/>
      <c r="BK482" s="903"/>
      <c r="BL482" s="903"/>
      <c r="BM482" s="903"/>
      <c r="BN482" s="903"/>
      <c r="BO482" s="903"/>
      <c r="BP482" s="903"/>
      <c r="BQ482" s="903"/>
      <c r="BR482" s="903"/>
      <c r="BS482" s="903"/>
      <c r="BT482" s="903"/>
      <c r="BU482" s="903"/>
      <c r="BV482" s="903"/>
      <c r="BW482" s="903"/>
      <c r="BX482" s="903"/>
      <c r="BY482" s="903"/>
      <c r="BZ482" s="903"/>
      <c r="CA482" s="903"/>
    </row>
    <row r="483" spans="1:79" s="904" customFormat="1" x14ac:dyDescent="0.25">
      <c r="A483" s="903"/>
      <c r="W483" s="903"/>
      <c r="X483" s="903"/>
      <c r="Y483" s="903"/>
      <c r="Z483" s="903"/>
      <c r="AA483" s="903"/>
      <c r="AB483" s="903"/>
      <c r="AC483" s="903"/>
      <c r="AD483" s="903"/>
      <c r="AE483" s="903"/>
      <c r="AF483" s="903"/>
      <c r="AG483" s="903"/>
      <c r="AH483" s="903"/>
      <c r="AI483" s="903"/>
      <c r="AJ483" s="903"/>
      <c r="AK483" s="903"/>
      <c r="AL483" s="903"/>
      <c r="AM483" s="903"/>
      <c r="AN483" s="903"/>
      <c r="AO483" s="903"/>
      <c r="AP483" s="903"/>
      <c r="AQ483" s="903"/>
      <c r="AR483" s="903"/>
      <c r="AS483" s="903"/>
      <c r="AT483" s="903"/>
      <c r="AU483" s="903"/>
      <c r="AV483" s="903"/>
      <c r="AW483" s="903"/>
      <c r="AX483" s="903"/>
      <c r="AY483" s="903"/>
      <c r="AZ483" s="903"/>
      <c r="BA483" s="903"/>
      <c r="BB483" s="903"/>
      <c r="BC483" s="903"/>
      <c r="BD483" s="903"/>
      <c r="BE483" s="903"/>
      <c r="BF483" s="903"/>
      <c r="BG483" s="903"/>
      <c r="BH483" s="903"/>
      <c r="BI483" s="903"/>
      <c r="BJ483" s="903"/>
      <c r="BK483" s="903"/>
      <c r="BL483" s="903"/>
      <c r="BM483" s="903"/>
      <c r="BN483" s="903"/>
      <c r="BO483" s="903"/>
      <c r="BP483" s="903"/>
      <c r="BQ483" s="903"/>
      <c r="BR483" s="903"/>
      <c r="BS483" s="903"/>
      <c r="BT483" s="903"/>
      <c r="BU483" s="903"/>
      <c r="BV483" s="903"/>
      <c r="BW483" s="903"/>
      <c r="BX483" s="903"/>
      <c r="BY483" s="903"/>
      <c r="BZ483" s="903"/>
      <c r="CA483" s="903"/>
    </row>
    <row r="484" spans="1:79" s="904" customFormat="1" x14ac:dyDescent="0.25">
      <c r="A484" s="903"/>
      <c r="W484" s="903"/>
      <c r="X484" s="903"/>
      <c r="Y484" s="903"/>
      <c r="Z484" s="903"/>
      <c r="AA484" s="903"/>
      <c r="AB484" s="903"/>
      <c r="AC484" s="903"/>
      <c r="AD484" s="903"/>
      <c r="AE484" s="903"/>
      <c r="AF484" s="903"/>
      <c r="AG484" s="903"/>
      <c r="AH484" s="903"/>
      <c r="AI484" s="903"/>
      <c r="AJ484" s="903"/>
      <c r="AK484" s="903"/>
      <c r="AL484" s="903"/>
      <c r="AM484" s="903"/>
      <c r="AN484" s="903"/>
      <c r="AO484" s="903"/>
      <c r="AP484" s="903"/>
      <c r="AQ484" s="903"/>
      <c r="AR484" s="903"/>
      <c r="AS484" s="903"/>
      <c r="AT484" s="903"/>
      <c r="AU484" s="903"/>
      <c r="AV484" s="903"/>
      <c r="AW484" s="903"/>
      <c r="AX484" s="903"/>
      <c r="AY484" s="903"/>
      <c r="AZ484" s="903"/>
      <c r="BA484" s="903"/>
      <c r="BB484" s="903"/>
      <c r="BC484" s="903"/>
      <c r="BD484" s="903"/>
      <c r="BE484" s="903"/>
      <c r="BF484" s="903"/>
      <c r="BG484" s="903"/>
      <c r="BH484" s="903"/>
      <c r="BI484" s="903"/>
      <c r="BJ484" s="903"/>
      <c r="BK484" s="903"/>
      <c r="BL484" s="903"/>
      <c r="BM484" s="903"/>
      <c r="BN484" s="903"/>
      <c r="BO484" s="903"/>
      <c r="BP484" s="903"/>
      <c r="BQ484" s="903"/>
      <c r="BR484" s="903"/>
      <c r="BS484" s="903"/>
      <c r="BT484" s="903"/>
      <c r="BU484" s="903"/>
      <c r="BV484" s="903"/>
      <c r="BW484" s="903"/>
      <c r="BX484" s="903"/>
      <c r="BY484" s="903"/>
      <c r="BZ484" s="903"/>
      <c r="CA484" s="903"/>
    </row>
    <row r="485" spans="1:79" s="904" customFormat="1" x14ac:dyDescent="0.25">
      <c r="A485" s="903"/>
      <c r="W485" s="903"/>
      <c r="X485" s="903"/>
      <c r="Y485" s="903"/>
      <c r="Z485" s="903"/>
      <c r="AA485" s="903"/>
      <c r="AB485" s="903"/>
      <c r="AC485" s="903"/>
      <c r="AD485" s="903"/>
      <c r="AE485" s="903"/>
      <c r="AF485" s="903"/>
      <c r="AG485" s="903"/>
      <c r="AH485" s="903"/>
      <c r="AI485" s="903"/>
      <c r="AJ485" s="903"/>
      <c r="AK485" s="903"/>
      <c r="AL485" s="903"/>
      <c r="AM485" s="903"/>
      <c r="AN485" s="903"/>
      <c r="AO485" s="903"/>
      <c r="AP485" s="903"/>
      <c r="AQ485" s="903"/>
      <c r="AR485" s="903"/>
      <c r="AS485" s="903"/>
      <c r="AT485" s="903"/>
      <c r="AU485" s="903"/>
      <c r="AV485" s="903"/>
      <c r="AW485" s="903"/>
      <c r="AX485" s="903"/>
      <c r="AY485" s="903"/>
      <c r="AZ485" s="903"/>
      <c r="BA485" s="903"/>
      <c r="BB485" s="903"/>
      <c r="BC485" s="903"/>
      <c r="BD485" s="903"/>
      <c r="BE485" s="903"/>
      <c r="BF485" s="903"/>
      <c r="BG485" s="903"/>
      <c r="BH485" s="903"/>
      <c r="BI485" s="903"/>
      <c r="BJ485" s="903"/>
      <c r="BK485" s="903"/>
      <c r="BL485" s="903"/>
      <c r="BM485" s="903"/>
      <c r="BN485" s="903"/>
      <c r="BO485" s="903"/>
      <c r="BP485" s="903"/>
      <c r="BQ485" s="903"/>
      <c r="BR485" s="903"/>
      <c r="BS485" s="903"/>
      <c r="BT485" s="903"/>
      <c r="BU485" s="903"/>
      <c r="BV485" s="903"/>
      <c r="BW485" s="903"/>
      <c r="BX485" s="903"/>
      <c r="BY485" s="903"/>
      <c r="BZ485" s="903"/>
      <c r="CA485" s="903"/>
    </row>
    <row r="486" spans="1:79" s="904" customFormat="1" x14ac:dyDescent="0.25">
      <c r="A486" s="903"/>
      <c r="W486" s="903"/>
      <c r="X486" s="903"/>
      <c r="Y486" s="903"/>
      <c r="Z486" s="903"/>
      <c r="AA486" s="903"/>
      <c r="AB486" s="903"/>
      <c r="AC486" s="903"/>
      <c r="AD486" s="903"/>
      <c r="AE486" s="903"/>
      <c r="AF486" s="903"/>
      <c r="AG486" s="903"/>
      <c r="AH486" s="903"/>
      <c r="AI486" s="903"/>
      <c r="AJ486" s="903"/>
      <c r="AK486" s="903"/>
      <c r="AL486" s="903"/>
      <c r="AM486" s="903"/>
      <c r="AN486" s="903"/>
      <c r="AO486" s="903"/>
      <c r="AP486" s="903"/>
      <c r="AQ486" s="903"/>
      <c r="AR486" s="903"/>
      <c r="AS486" s="903"/>
      <c r="AT486" s="903"/>
      <c r="AU486" s="903"/>
      <c r="AV486" s="903"/>
      <c r="AW486" s="903"/>
      <c r="AX486" s="903"/>
      <c r="AY486" s="903"/>
      <c r="AZ486" s="903"/>
      <c r="BA486" s="903"/>
      <c r="BB486" s="903"/>
      <c r="BC486" s="903"/>
      <c r="BD486" s="903"/>
      <c r="BE486" s="903"/>
      <c r="BF486" s="903"/>
      <c r="BG486" s="903"/>
      <c r="BH486" s="903"/>
      <c r="BI486" s="903"/>
      <c r="BJ486" s="903"/>
      <c r="BK486" s="903"/>
      <c r="BL486" s="903"/>
      <c r="BM486" s="903"/>
      <c r="BN486" s="903"/>
      <c r="BO486" s="903"/>
      <c r="BP486" s="903"/>
      <c r="BQ486" s="903"/>
      <c r="BR486" s="903"/>
      <c r="BS486" s="903"/>
      <c r="BT486" s="903"/>
      <c r="BU486" s="903"/>
      <c r="BV486" s="903"/>
      <c r="BW486" s="903"/>
      <c r="BX486" s="903"/>
      <c r="BY486" s="903"/>
      <c r="BZ486" s="903"/>
      <c r="CA486" s="903"/>
    </row>
    <row r="487" spans="1:79" s="904" customFormat="1" x14ac:dyDescent="0.25">
      <c r="A487" s="903"/>
      <c r="W487" s="903"/>
      <c r="X487" s="903"/>
      <c r="Y487" s="903"/>
      <c r="Z487" s="903"/>
      <c r="AA487" s="903"/>
      <c r="AB487" s="903"/>
      <c r="AC487" s="903"/>
      <c r="AD487" s="903"/>
      <c r="AE487" s="903"/>
      <c r="AF487" s="903"/>
      <c r="AG487" s="903"/>
      <c r="AH487" s="903"/>
      <c r="AI487" s="903"/>
      <c r="AJ487" s="903"/>
      <c r="AK487" s="903"/>
      <c r="AL487" s="903"/>
      <c r="AM487" s="903"/>
      <c r="AN487" s="903"/>
      <c r="AO487" s="903"/>
      <c r="AP487" s="903"/>
      <c r="AQ487" s="903"/>
      <c r="AR487" s="903"/>
      <c r="AS487" s="903"/>
      <c r="AT487" s="903"/>
      <c r="AU487" s="903"/>
      <c r="AV487" s="903"/>
      <c r="AW487" s="903"/>
      <c r="AX487" s="903"/>
      <c r="AY487" s="903"/>
      <c r="AZ487" s="903"/>
      <c r="BA487" s="903"/>
      <c r="BB487" s="903"/>
      <c r="BC487" s="903"/>
      <c r="BD487" s="903"/>
      <c r="BE487" s="903"/>
      <c r="BF487" s="903"/>
      <c r="BG487" s="903"/>
      <c r="BH487" s="903"/>
      <c r="BI487" s="903"/>
      <c r="BJ487" s="903"/>
      <c r="BK487" s="903"/>
      <c r="BL487" s="903"/>
      <c r="BM487" s="903"/>
      <c r="BN487" s="903"/>
      <c r="BO487" s="903"/>
      <c r="BP487" s="903"/>
      <c r="BQ487" s="903"/>
      <c r="BR487" s="903"/>
      <c r="BS487" s="903"/>
      <c r="BT487" s="903"/>
      <c r="BU487" s="903"/>
      <c r="BV487" s="903"/>
      <c r="BW487" s="903"/>
      <c r="BX487" s="903"/>
      <c r="BY487" s="903"/>
      <c r="BZ487" s="903"/>
      <c r="CA487" s="903"/>
    </row>
    <row r="488" spans="1:79" s="904" customFormat="1" x14ac:dyDescent="0.25">
      <c r="A488" s="903"/>
      <c r="W488" s="903"/>
      <c r="X488" s="903"/>
      <c r="Y488" s="903"/>
      <c r="Z488" s="903"/>
      <c r="AA488" s="903"/>
      <c r="AB488" s="903"/>
      <c r="AC488" s="903"/>
      <c r="AD488" s="903"/>
      <c r="AE488" s="903"/>
      <c r="AF488" s="903"/>
      <c r="AG488" s="903"/>
      <c r="AH488" s="903"/>
      <c r="AI488" s="903"/>
      <c r="AJ488" s="903"/>
      <c r="AK488" s="903"/>
      <c r="AL488" s="903"/>
      <c r="AM488" s="903"/>
      <c r="AN488" s="903"/>
      <c r="AO488" s="903"/>
      <c r="AP488" s="903"/>
      <c r="AQ488" s="903"/>
      <c r="AR488" s="903"/>
      <c r="AS488" s="903"/>
      <c r="AT488" s="903"/>
      <c r="AU488" s="903"/>
      <c r="AV488" s="903"/>
      <c r="AW488" s="903"/>
      <c r="AX488" s="903"/>
      <c r="AY488" s="903"/>
      <c r="AZ488" s="903"/>
      <c r="BA488" s="903"/>
      <c r="BB488" s="903"/>
      <c r="BC488" s="903"/>
      <c r="BD488" s="903"/>
      <c r="BE488" s="903"/>
      <c r="BF488" s="903"/>
      <c r="BG488" s="903"/>
      <c r="BH488" s="903"/>
      <c r="BI488" s="903"/>
      <c r="BJ488" s="903"/>
      <c r="BK488" s="903"/>
      <c r="BL488" s="903"/>
      <c r="BM488" s="903"/>
      <c r="BN488" s="903"/>
      <c r="BO488" s="903"/>
      <c r="BP488" s="903"/>
      <c r="BQ488" s="903"/>
      <c r="BR488" s="903"/>
      <c r="BS488" s="903"/>
      <c r="BT488" s="903"/>
      <c r="BU488" s="903"/>
      <c r="BV488" s="903"/>
      <c r="BW488" s="903"/>
      <c r="BX488" s="903"/>
      <c r="BY488" s="903"/>
      <c r="BZ488" s="903"/>
      <c r="CA488" s="903"/>
    </row>
    <row r="489" spans="1:79" s="904" customFormat="1" x14ac:dyDescent="0.25">
      <c r="A489" s="903"/>
      <c r="W489" s="903"/>
      <c r="X489" s="903"/>
      <c r="Y489" s="903"/>
      <c r="Z489" s="903"/>
      <c r="AA489" s="903"/>
      <c r="AB489" s="903"/>
      <c r="AC489" s="903"/>
      <c r="AD489" s="903"/>
      <c r="AE489" s="903"/>
      <c r="AF489" s="903"/>
      <c r="AG489" s="903"/>
      <c r="AH489" s="903"/>
      <c r="AI489" s="903"/>
      <c r="AJ489" s="903"/>
      <c r="AK489" s="903"/>
      <c r="AL489" s="903"/>
      <c r="AM489" s="903"/>
      <c r="AN489" s="903"/>
      <c r="AO489" s="903"/>
      <c r="AP489" s="903"/>
      <c r="AQ489" s="903"/>
      <c r="AR489" s="903"/>
      <c r="AS489" s="903"/>
      <c r="AT489" s="903"/>
      <c r="AU489" s="903"/>
      <c r="AV489" s="903"/>
      <c r="AW489" s="903"/>
      <c r="AX489" s="903"/>
      <c r="AY489" s="903"/>
      <c r="AZ489" s="903"/>
      <c r="BA489" s="903"/>
      <c r="BB489" s="903"/>
      <c r="BC489" s="903"/>
      <c r="BD489" s="903"/>
      <c r="BE489" s="903"/>
      <c r="BF489" s="903"/>
      <c r="BG489" s="903"/>
      <c r="BH489" s="903"/>
      <c r="BI489" s="903"/>
      <c r="BJ489" s="903"/>
      <c r="BK489" s="903"/>
      <c r="BL489" s="903"/>
      <c r="BM489" s="903"/>
      <c r="BN489" s="903"/>
      <c r="BO489" s="903"/>
      <c r="BP489" s="903"/>
      <c r="BQ489" s="903"/>
      <c r="BR489" s="903"/>
      <c r="BS489" s="903"/>
      <c r="BT489" s="903"/>
      <c r="BU489" s="903"/>
      <c r="BV489" s="903"/>
      <c r="BW489" s="903"/>
      <c r="BX489" s="903"/>
      <c r="BY489" s="903"/>
      <c r="BZ489" s="903"/>
      <c r="CA489" s="903"/>
    </row>
    <row r="490" spans="1:79" s="904" customFormat="1" x14ac:dyDescent="0.25">
      <c r="A490" s="903"/>
      <c r="W490" s="903"/>
      <c r="X490" s="903"/>
      <c r="Y490" s="903"/>
      <c r="Z490" s="903"/>
      <c r="AA490" s="903"/>
      <c r="AB490" s="903"/>
      <c r="AC490" s="903"/>
      <c r="AD490" s="903"/>
      <c r="AE490" s="903"/>
      <c r="AF490" s="903"/>
      <c r="AG490" s="903"/>
      <c r="AH490" s="903"/>
      <c r="AI490" s="903"/>
      <c r="AJ490" s="903"/>
      <c r="AK490" s="903"/>
      <c r="AL490" s="903"/>
      <c r="AM490" s="903"/>
      <c r="AN490" s="903"/>
      <c r="AO490" s="903"/>
      <c r="AP490" s="903"/>
      <c r="AQ490" s="903"/>
      <c r="AR490" s="903"/>
      <c r="AS490" s="903"/>
      <c r="AT490" s="903"/>
      <c r="AU490" s="903"/>
      <c r="AV490" s="903"/>
      <c r="AW490" s="903"/>
      <c r="AX490" s="903"/>
      <c r="AY490" s="903"/>
      <c r="AZ490" s="903"/>
      <c r="BA490" s="903"/>
      <c r="BB490" s="903"/>
      <c r="BC490" s="903"/>
      <c r="BD490" s="903"/>
      <c r="BE490" s="903"/>
      <c r="BF490" s="903"/>
      <c r="BG490" s="903"/>
      <c r="BH490" s="903"/>
      <c r="BI490" s="903"/>
      <c r="BJ490" s="903"/>
      <c r="BK490" s="903"/>
      <c r="BL490" s="903"/>
      <c r="BM490" s="903"/>
      <c r="BN490" s="903"/>
      <c r="BO490" s="903"/>
      <c r="BP490" s="903"/>
      <c r="BQ490" s="903"/>
      <c r="BR490" s="903"/>
      <c r="BS490" s="903"/>
      <c r="BT490" s="903"/>
      <c r="BU490" s="903"/>
      <c r="BV490" s="903"/>
      <c r="BW490" s="903"/>
      <c r="BX490" s="903"/>
      <c r="BY490" s="903"/>
      <c r="BZ490" s="903"/>
      <c r="CA490" s="903"/>
    </row>
    <row r="491" spans="1:79" s="904" customFormat="1" x14ac:dyDescent="0.25">
      <c r="A491" s="903"/>
      <c r="W491" s="903"/>
      <c r="X491" s="903"/>
      <c r="Y491" s="903"/>
      <c r="Z491" s="903"/>
      <c r="AA491" s="903"/>
      <c r="AB491" s="903"/>
      <c r="AC491" s="903"/>
      <c r="AD491" s="903"/>
      <c r="AE491" s="903"/>
      <c r="AF491" s="903"/>
      <c r="AG491" s="903"/>
      <c r="AH491" s="903"/>
      <c r="AI491" s="903"/>
      <c r="AJ491" s="903"/>
      <c r="AK491" s="903"/>
      <c r="AL491" s="903"/>
      <c r="AM491" s="903"/>
      <c r="AN491" s="903"/>
      <c r="AO491" s="903"/>
      <c r="AP491" s="903"/>
      <c r="AQ491" s="903"/>
      <c r="AR491" s="903"/>
      <c r="AS491" s="903"/>
      <c r="AT491" s="903"/>
      <c r="AU491" s="903"/>
      <c r="AV491" s="903"/>
      <c r="AW491" s="903"/>
      <c r="AX491" s="903"/>
      <c r="AY491" s="903"/>
      <c r="AZ491" s="903"/>
      <c r="BA491" s="903"/>
      <c r="BB491" s="903"/>
      <c r="BC491" s="903"/>
      <c r="BD491" s="903"/>
      <c r="BE491" s="903"/>
      <c r="BF491" s="903"/>
      <c r="BG491" s="903"/>
      <c r="BH491" s="903"/>
      <c r="BI491" s="903"/>
      <c r="BJ491" s="903"/>
      <c r="BK491" s="903"/>
      <c r="BL491" s="903"/>
      <c r="BM491" s="903"/>
      <c r="BN491" s="903"/>
      <c r="BO491" s="903"/>
      <c r="BP491" s="903"/>
      <c r="BQ491" s="903"/>
      <c r="BR491" s="903"/>
      <c r="BS491" s="903"/>
      <c r="BT491" s="903"/>
      <c r="BU491" s="903"/>
      <c r="BV491" s="903"/>
      <c r="BW491" s="903"/>
      <c r="BX491" s="903"/>
      <c r="BY491" s="903"/>
      <c r="BZ491" s="903"/>
      <c r="CA491" s="903"/>
    </row>
    <row r="492" spans="1:79" s="904" customFormat="1" x14ac:dyDescent="0.25">
      <c r="A492" s="903"/>
      <c r="W492" s="903"/>
      <c r="X492" s="903"/>
      <c r="Y492" s="903"/>
      <c r="Z492" s="903"/>
      <c r="AA492" s="903"/>
      <c r="AB492" s="903"/>
      <c r="AC492" s="903"/>
      <c r="AD492" s="903"/>
      <c r="AE492" s="903"/>
      <c r="AF492" s="903"/>
      <c r="AG492" s="903"/>
      <c r="AH492" s="903"/>
      <c r="AI492" s="903"/>
      <c r="AJ492" s="903"/>
      <c r="AK492" s="903"/>
      <c r="AL492" s="903"/>
      <c r="AM492" s="903"/>
      <c r="AN492" s="903"/>
      <c r="AO492" s="903"/>
      <c r="AP492" s="903"/>
      <c r="AQ492" s="903"/>
      <c r="AR492" s="903"/>
      <c r="AS492" s="903"/>
      <c r="AT492" s="903"/>
      <c r="AU492" s="903"/>
      <c r="AV492" s="903"/>
      <c r="AW492" s="903"/>
      <c r="AX492" s="903"/>
      <c r="AY492" s="903"/>
      <c r="AZ492" s="903"/>
      <c r="BA492" s="903"/>
      <c r="BB492" s="903"/>
      <c r="BC492" s="903"/>
      <c r="BD492" s="903"/>
      <c r="BE492" s="903"/>
      <c r="BF492" s="903"/>
      <c r="BG492" s="903"/>
      <c r="BH492" s="903"/>
      <c r="BI492" s="903"/>
      <c r="BJ492" s="903"/>
      <c r="BK492" s="903"/>
      <c r="BL492" s="903"/>
      <c r="BM492" s="903"/>
      <c r="BN492" s="903"/>
      <c r="BO492" s="903"/>
      <c r="BP492" s="903"/>
      <c r="BQ492" s="903"/>
      <c r="BR492" s="903"/>
      <c r="BS492" s="903"/>
      <c r="BT492" s="903"/>
      <c r="BU492" s="903"/>
      <c r="BV492" s="903"/>
      <c r="BW492" s="903"/>
      <c r="BX492" s="903"/>
      <c r="BY492" s="903"/>
      <c r="BZ492" s="903"/>
      <c r="CA492" s="903"/>
    </row>
    <row r="493" spans="1:79" s="904" customFormat="1" x14ac:dyDescent="0.25">
      <c r="A493" s="903"/>
      <c r="W493" s="903"/>
      <c r="X493" s="903"/>
      <c r="Y493" s="903"/>
      <c r="Z493" s="903"/>
      <c r="AA493" s="903"/>
      <c r="AB493" s="903"/>
      <c r="AC493" s="903"/>
      <c r="AD493" s="903"/>
      <c r="AE493" s="903"/>
      <c r="AF493" s="903"/>
      <c r="AG493" s="903"/>
      <c r="AH493" s="903"/>
      <c r="AI493" s="903"/>
      <c r="AJ493" s="903"/>
      <c r="AK493" s="903"/>
      <c r="AL493" s="903"/>
      <c r="AM493" s="903"/>
      <c r="AN493" s="903"/>
      <c r="AO493" s="903"/>
      <c r="AP493" s="903"/>
      <c r="AQ493" s="903"/>
      <c r="AR493" s="903"/>
      <c r="AS493" s="903"/>
      <c r="AT493" s="903"/>
      <c r="AU493" s="903"/>
      <c r="AV493" s="903"/>
      <c r="AW493" s="903"/>
      <c r="AX493" s="903"/>
      <c r="AY493" s="903"/>
      <c r="AZ493" s="903"/>
      <c r="BA493" s="903"/>
      <c r="BB493" s="903"/>
      <c r="BC493" s="903"/>
      <c r="BD493" s="903"/>
      <c r="BE493" s="903"/>
      <c r="BF493" s="903"/>
      <c r="BG493" s="903"/>
      <c r="BH493" s="903"/>
      <c r="BI493" s="903"/>
      <c r="BJ493" s="903"/>
      <c r="BK493" s="903"/>
      <c r="BL493" s="903"/>
      <c r="BM493" s="903"/>
      <c r="BN493" s="903"/>
      <c r="BO493" s="903"/>
      <c r="BP493" s="903"/>
      <c r="BQ493" s="903"/>
      <c r="BR493" s="903"/>
      <c r="BS493" s="903"/>
      <c r="BT493" s="903"/>
      <c r="BU493" s="903"/>
      <c r="BV493" s="903"/>
      <c r="BW493" s="903"/>
      <c r="BX493" s="903"/>
      <c r="BY493" s="903"/>
      <c r="BZ493" s="903"/>
      <c r="CA493" s="903"/>
    </row>
    <row r="494" spans="1:79" s="904" customFormat="1" x14ac:dyDescent="0.25">
      <c r="A494" s="903"/>
      <c r="W494" s="903"/>
      <c r="X494" s="903"/>
      <c r="Y494" s="903"/>
      <c r="Z494" s="903"/>
      <c r="AA494" s="903"/>
      <c r="AB494" s="903"/>
      <c r="AC494" s="903"/>
      <c r="AD494" s="903"/>
      <c r="AE494" s="903"/>
      <c r="AF494" s="903"/>
      <c r="AG494" s="903"/>
      <c r="AH494" s="903"/>
      <c r="AI494" s="903"/>
      <c r="AJ494" s="903"/>
      <c r="AK494" s="903"/>
      <c r="AL494" s="903"/>
      <c r="AM494" s="903"/>
      <c r="AN494" s="903"/>
      <c r="AO494" s="903"/>
      <c r="AP494" s="903"/>
      <c r="AQ494" s="903"/>
      <c r="AR494" s="903"/>
      <c r="AS494" s="903"/>
      <c r="AT494" s="903"/>
      <c r="AU494" s="903"/>
      <c r="AV494" s="903"/>
      <c r="AW494" s="903"/>
      <c r="AX494" s="903"/>
      <c r="AY494" s="903"/>
      <c r="AZ494" s="903"/>
      <c r="BA494" s="903"/>
      <c r="BB494" s="903"/>
      <c r="BC494" s="903"/>
      <c r="BD494" s="903"/>
      <c r="BE494" s="903"/>
      <c r="BF494" s="903"/>
      <c r="BG494" s="903"/>
      <c r="BH494" s="903"/>
      <c r="BI494" s="903"/>
      <c r="BJ494" s="903"/>
      <c r="BK494" s="903"/>
      <c r="BL494" s="903"/>
      <c r="BM494" s="903"/>
      <c r="BN494" s="903"/>
      <c r="BO494" s="903"/>
      <c r="BP494" s="903"/>
      <c r="BQ494" s="903"/>
      <c r="BR494" s="903"/>
      <c r="BS494" s="903"/>
      <c r="BT494" s="903"/>
      <c r="BU494" s="903"/>
      <c r="BV494" s="903"/>
      <c r="BW494" s="903"/>
      <c r="BX494" s="903"/>
      <c r="BY494" s="903"/>
      <c r="BZ494" s="903"/>
      <c r="CA494" s="903"/>
    </row>
    <row r="495" spans="1:79" s="904" customFormat="1" x14ac:dyDescent="0.25">
      <c r="A495" s="903"/>
      <c r="W495" s="903"/>
      <c r="X495" s="903"/>
      <c r="Y495" s="903"/>
      <c r="Z495" s="903"/>
      <c r="AA495" s="903"/>
      <c r="AB495" s="903"/>
      <c r="AC495" s="903"/>
      <c r="AD495" s="903"/>
      <c r="AE495" s="903"/>
      <c r="AF495" s="903"/>
      <c r="AG495" s="903"/>
      <c r="AH495" s="903"/>
      <c r="AI495" s="903"/>
      <c r="AJ495" s="903"/>
      <c r="AK495" s="903"/>
      <c r="AL495" s="903"/>
      <c r="AM495" s="903"/>
      <c r="AN495" s="903"/>
      <c r="AO495" s="903"/>
      <c r="AP495" s="903"/>
      <c r="AQ495" s="903"/>
      <c r="AR495" s="903"/>
      <c r="AS495" s="903"/>
      <c r="AT495" s="903"/>
      <c r="AU495" s="903"/>
      <c r="AV495" s="903"/>
      <c r="AW495" s="903"/>
      <c r="AX495" s="903"/>
      <c r="AY495" s="903"/>
      <c r="AZ495" s="903"/>
      <c r="BA495" s="903"/>
      <c r="BB495" s="903"/>
      <c r="BC495" s="903"/>
      <c r="BD495" s="903"/>
      <c r="BE495" s="903"/>
      <c r="BF495" s="903"/>
      <c r="BG495" s="903"/>
      <c r="BH495" s="903"/>
      <c r="BI495" s="903"/>
      <c r="BJ495" s="903"/>
      <c r="BK495" s="903"/>
      <c r="BL495" s="903"/>
      <c r="BM495" s="903"/>
      <c r="BN495" s="903"/>
      <c r="BO495" s="903"/>
      <c r="BP495" s="903"/>
      <c r="BQ495" s="903"/>
      <c r="BR495" s="903"/>
      <c r="BS495" s="903"/>
      <c r="BT495" s="903"/>
      <c r="BU495" s="903"/>
      <c r="BV495" s="903"/>
      <c r="BW495" s="903"/>
      <c r="BX495" s="903"/>
      <c r="BY495" s="903"/>
      <c r="BZ495" s="903"/>
      <c r="CA495" s="903"/>
    </row>
    <row r="496" spans="1:79" s="904" customFormat="1" x14ac:dyDescent="0.25">
      <c r="A496" s="903"/>
      <c r="W496" s="903"/>
      <c r="X496" s="903"/>
      <c r="Y496" s="903"/>
      <c r="Z496" s="903"/>
      <c r="AA496" s="903"/>
      <c r="AB496" s="903"/>
      <c r="AC496" s="903"/>
      <c r="AD496" s="903"/>
      <c r="AE496" s="903"/>
      <c r="AF496" s="903"/>
      <c r="AG496" s="903"/>
      <c r="AH496" s="903"/>
      <c r="AI496" s="903"/>
      <c r="AJ496" s="903"/>
      <c r="AK496" s="903"/>
      <c r="AL496" s="903"/>
      <c r="AM496" s="903"/>
      <c r="AN496" s="903"/>
      <c r="AO496" s="903"/>
      <c r="AP496" s="903"/>
      <c r="AQ496" s="903"/>
      <c r="AR496" s="903"/>
      <c r="AS496" s="903"/>
      <c r="AT496" s="903"/>
      <c r="AU496" s="903"/>
      <c r="AV496" s="903"/>
      <c r="AW496" s="903"/>
      <c r="AX496" s="903"/>
      <c r="AY496" s="903"/>
      <c r="AZ496" s="903"/>
      <c r="BA496" s="903"/>
      <c r="BB496" s="903"/>
      <c r="BC496" s="903"/>
      <c r="BD496" s="903"/>
      <c r="BE496" s="903"/>
      <c r="BF496" s="903"/>
      <c r="BG496" s="903"/>
      <c r="BH496" s="903"/>
      <c r="BI496" s="903"/>
      <c r="BJ496" s="903"/>
      <c r="BK496" s="903"/>
      <c r="BL496" s="903"/>
      <c r="BM496" s="903"/>
      <c r="BN496" s="903"/>
      <c r="BO496" s="903"/>
      <c r="BP496" s="903"/>
      <c r="BQ496" s="903"/>
      <c r="BR496" s="903"/>
      <c r="BS496" s="903"/>
      <c r="BT496" s="903"/>
      <c r="BU496" s="903"/>
      <c r="BV496" s="903"/>
      <c r="BW496" s="903"/>
      <c r="BX496" s="903"/>
      <c r="BY496" s="903"/>
      <c r="BZ496" s="903"/>
      <c r="CA496" s="903"/>
    </row>
    <row r="497" spans="1:79" s="904" customFormat="1" x14ac:dyDescent="0.25">
      <c r="A497" s="903"/>
      <c r="W497" s="903"/>
      <c r="X497" s="903"/>
      <c r="Y497" s="903"/>
      <c r="Z497" s="903"/>
      <c r="AA497" s="903"/>
      <c r="AB497" s="903"/>
      <c r="AC497" s="903"/>
      <c r="AD497" s="903"/>
      <c r="AE497" s="903"/>
      <c r="AF497" s="903"/>
      <c r="AG497" s="903"/>
      <c r="AH497" s="903"/>
      <c r="AI497" s="903"/>
      <c r="AJ497" s="903"/>
      <c r="AK497" s="903"/>
      <c r="AL497" s="903"/>
      <c r="AM497" s="903"/>
      <c r="AN497" s="903"/>
      <c r="AO497" s="903"/>
      <c r="AP497" s="903"/>
      <c r="AQ497" s="903"/>
      <c r="AR497" s="903"/>
      <c r="AS497" s="903"/>
      <c r="AT497" s="903"/>
      <c r="AU497" s="903"/>
      <c r="AV497" s="903"/>
      <c r="AW497" s="903"/>
      <c r="AX497" s="903"/>
      <c r="AY497" s="903"/>
      <c r="AZ497" s="903"/>
      <c r="BA497" s="903"/>
      <c r="BB497" s="903"/>
      <c r="BC497" s="903"/>
      <c r="BD497" s="903"/>
      <c r="BE497" s="903"/>
      <c r="BF497" s="903"/>
      <c r="BG497" s="903"/>
      <c r="BH497" s="903"/>
      <c r="BI497" s="903"/>
      <c r="BJ497" s="903"/>
      <c r="BK497" s="903"/>
      <c r="BL497" s="903"/>
      <c r="BM497" s="903"/>
      <c r="BN497" s="903"/>
      <c r="BO497" s="903"/>
      <c r="BP497" s="903"/>
      <c r="BQ497" s="903"/>
      <c r="BR497" s="903"/>
      <c r="BS497" s="903"/>
      <c r="BT497" s="903"/>
      <c r="BU497" s="903"/>
      <c r="BV497" s="903"/>
      <c r="BW497" s="903"/>
      <c r="BX497" s="903"/>
      <c r="BY497" s="903"/>
      <c r="BZ497" s="903"/>
      <c r="CA497" s="903"/>
    </row>
    <row r="498" spans="1:79" s="904" customFormat="1" x14ac:dyDescent="0.25">
      <c r="A498" s="903"/>
      <c r="W498" s="903"/>
      <c r="X498" s="903"/>
      <c r="Y498" s="903"/>
      <c r="Z498" s="903"/>
      <c r="AA498" s="903"/>
      <c r="AB498" s="903"/>
      <c r="AC498" s="903"/>
      <c r="AD498" s="903"/>
      <c r="AE498" s="903"/>
      <c r="AF498" s="903"/>
      <c r="AG498" s="903"/>
      <c r="AH498" s="903"/>
      <c r="AI498" s="903"/>
      <c r="AJ498" s="903"/>
      <c r="AK498" s="903"/>
      <c r="AL498" s="903"/>
      <c r="AM498" s="903"/>
      <c r="AN498" s="903"/>
      <c r="AO498" s="903"/>
      <c r="AP498" s="903"/>
      <c r="AQ498" s="903"/>
      <c r="AR498" s="903"/>
      <c r="AS498" s="903"/>
      <c r="AT498" s="903"/>
      <c r="AU498" s="903"/>
      <c r="AV498" s="903"/>
      <c r="AW498" s="903"/>
      <c r="AX498" s="903"/>
      <c r="AY498" s="903"/>
      <c r="AZ498" s="903"/>
      <c r="BA498" s="903"/>
      <c r="BB498" s="903"/>
      <c r="BC498" s="903"/>
      <c r="BD498" s="903"/>
      <c r="BE498" s="903"/>
      <c r="BF498" s="903"/>
      <c r="BG498" s="903"/>
      <c r="BH498" s="903"/>
      <c r="BI498" s="903"/>
      <c r="BJ498" s="903"/>
      <c r="BK498" s="903"/>
      <c r="BL498" s="903"/>
      <c r="BM498" s="903"/>
      <c r="BN498" s="903"/>
      <c r="BO498" s="903"/>
      <c r="BP498" s="903"/>
      <c r="BQ498" s="903"/>
      <c r="BR498" s="903"/>
      <c r="BS498" s="903"/>
      <c r="BT498" s="903"/>
      <c r="BU498" s="903"/>
      <c r="BV498" s="903"/>
      <c r="BW498" s="903"/>
      <c r="BX498" s="903"/>
      <c r="BY498" s="903"/>
      <c r="BZ498" s="903"/>
      <c r="CA498" s="903"/>
    </row>
    <row r="499" spans="1:79" s="904" customFormat="1" x14ac:dyDescent="0.25">
      <c r="A499" s="903"/>
      <c r="W499" s="903"/>
      <c r="X499" s="903"/>
      <c r="Y499" s="903"/>
      <c r="Z499" s="903"/>
      <c r="AA499" s="903"/>
      <c r="AB499" s="903"/>
      <c r="AC499" s="903"/>
      <c r="AD499" s="903"/>
      <c r="AE499" s="903"/>
      <c r="AF499" s="903"/>
      <c r="AG499" s="903"/>
      <c r="AH499" s="903"/>
      <c r="AI499" s="903"/>
      <c r="AJ499" s="903"/>
      <c r="AK499" s="903"/>
      <c r="AL499" s="903"/>
      <c r="AM499" s="903"/>
      <c r="AN499" s="903"/>
      <c r="AO499" s="903"/>
      <c r="AP499" s="903"/>
      <c r="AQ499" s="903"/>
      <c r="AR499" s="903"/>
      <c r="AS499" s="903"/>
      <c r="AT499" s="903"/>
      <c r="AU499" s="903"/>
      <c r="AV499" s="903"/>
      <c r="AW499" s="903"/>
      <c r="AX499" s="903"/>
      <c r="AY499" s="903"/>
      <c r="AZ499" s="903"/>
      <c r="BA499" s="903"/>
      <c r="BB499" s="903"/>
      <c r="BC499" s="903"/>
      <c r="BD499" s="903"/>
      <c r="BE499" s="903"/>
      <c r="BF499" s="903"/>
      <c r="BG499" s="903"/>
      <c r="BH499" s="903"/>
      <c r="BI499" s="903"/>
      <c r="BJ499" s="903"/>
      <c r="BK499" s="903"/>
      <c r="BL499" s="903"/>
      <c r="BM499" s="903"/>
      <c r="BN499" s="903"/>
      <c r="BO499" s="903"/>
      <c r="BP499" s="903"/>
      <c r="BQ499" s="903"/>
      <c r="BR499" s="903"/>
      <c r="BS499" s="903"/>
      <c r="BT499" s="903"/>
      <c r="BU499" s="903"/>
      <c r="BV499" s="903"/>
      <c r="BW499" s="903"/>
      <c r="BX499" s="903"/>
      <c r="BY499" s="903"/>
      <c r="BZ499" s="903"/>
      <c r="CA499" s="903"/>
    </row>
    <row r="500" spans="1:79" s="904" customFormat="1" x14ac:dyDescent="0.25">
      <c r="A500" s="903"/>
      <c r="W500" s="903"/>
      <c r="X500" s="903"/>
      <c r="Y500" s="903"/>
      <c r="Z500" s="903"/>
      <c r="AA500" s="903"/>
      <c r="AB500" s="903"/>
      <c r="AC500" s="903"/>
      <c r="AD500" s="903"/>
      <c r="AE500" s="903"/>
      <c r="AF500" s="903"/>
      <c r="AG500" s="903"/>
      <c r="AH500" s="903"/>
      <c r="AI500" s="903"/>
      <c r="AJ500" s="903"/>
      <c r="AK500" s="903"/>
      <c r="AL500" s="903"/>
      <c r="AM500" s="903"/>
      <c r="AN500" s="903"/>
      <c r="AO500" s="903"/>
      <c r="AP500" s="903"/>
      <c r="AQ500" s="903"/>
      <c r="AR500" s="903"/>
      <c r="AS500" s="903"/>
      <c r="AT500" s="903"/>
      <c r="AU500" s="903"/>
      <c r="AV500" s="903"/>
      <c r="AW500" s="903"/>
      <c r="AX500" s="903"/>
      <c r="AY500" s="903"/>
      <c r="AZ500" s="903"/>
      <c r="BA500" s="903"/>
      <c r="BB500" s="903"/>
      <c r="BC500" s="903"/>
      <c r="BD500" s="903"/>
      <c r="BE500" s="903"/>
      <c r="BF500" s="903"/>
      <c r="BG500" s="903"/>
      <c r="BH500" s="903"/>
      <c r="BI500" s="903"/>
      <c r="BJ500" s="903"/>
      <c r="BK500" s="903"/>
      <c r="BL500" s="903"/>
      <c r="BM500" s="903"/>
      <c r="BN500" s="903"/>
      <c r="BO500" s="903"/>
      <c r="BP500" s="903"/>
      <c r="BQ500" s="903"/>
      <c r="BR500" s="903"/>
      <c r="BS500" s="903"/>
      <c r="BT500" s="903"/>
      <c r="BU500" s="903"/>
      <c r="BV500" s="903"/>
      <c r="BW500" s="903"/>
      <c r="BX500" s="903"/>
      <c r="BY500" s="903"/>
      <c r="BZ500" s="903"/>
      <c r="CA500" s="903"/>
    </row>
    <row r="501" spans="1:79" s="904" customFormat="1" x14ac:dyDescent="0.25">
      <c r="A501" s="903"/>
      <c r="W501" s="903"/>
      <c r="X501" s="903"/>
      <c r="Y501" s="903"/>
      <c r="Z501" s="903"/>
      <c r="AA501" s="903"/>
      <c r="AB501" s="903"/>
      <c r="AC501" s="903"/>
      <c r="AD501" s="903"/>
      <c r="AE501" s="903"/>
      <c r="AF501" s="903"/>
      <c r="AG501" s="903"/>
      <c r="AH501" s="903"/>
      <c r="AI501" s="903"/>
      <c r="AJ501" s="903"/>
      <c r="AK501" s="903"/>
      <c r="AL501" s="903"/>
      <c r="AM501" s="903"/>
      <c r="AN501" s="903"/>
      <c r="AO501" s="903"/>
      <c r="AP501" s="903"/>
      <c r="AQ501" s="903"/>
      <c r="AR501" s="903"/>
      <c r="AS501" s="903"/>
      <c r="AT501" s="903"/>
      <c r="AU501" s="903"/>
      <c r="AV501" s="903"/>
      <c r="AW501" s="903"/>
      <c r="AX501" s="903"/>
      <c r="AY501" s="903"/>
      <c r="AZ501" s="903"/>
      <c r="BA501" s="903"/>
      <c r="BB501" s="903"/>
      <c r="BC501" s="903"/>
      <c r="BD501" s="903"/>
      <c r="BE501" s="903"/>
      <c r="BF501" s="903"/>
      <c r="BG501" s="903"/>
      <c r="BH501" s="903"/>
      <c r="BI501" s="903"/>
      <c r="BJ501" s="903"/>
      <c r="BK501" s="903"/>
      <c r="BL501" s="903"/>
      <c r="BM501" s="903"/>
      <c r="BN501" s="903"/>
      <c r="BO501" s="903"/>
      <c r="BP501" s="903"/>
      <c r="BQ501" s="903"/>
      <c r="BR501" s="903"/>
      <c r="BS501" s="903"/>
      <c r="BT501" s="903"/>
      <c r="BU501" s="903"/>
      <c r="BV501" s="903"/>
      <c r="BW501" s="903"/>
      <c r="BX501" s="903"/>
      <c r="BY501" s="903"/>
      <c r="BZ501" s="903"/>
      <c r="CA501" s="903"/>
    </row>
    <row r="502" spans="1:79" s="904" customFormat="1" x14ac:dyDescent="0.25">
      <c r="A502" s="903"/>
      <c r="W502" s="903"/>
      <c r="X502" s="903"/>
      <c r="Y502" s="903"/>
      <c r="Z502" s="903"/>
      <c r="AA502" s="903"/>
      <c r="AB502" s="903"/>
      <c r="AC502" s="903"/>
      <c r="AD502" s="903"/>
      <c r="AE502" s="903"/>
      <c r="AF502" s="903"/>
      <c r="AG502" s="903"/>
      <c r="AH502" s="903"/>
      <c r="AI502" s="903"/>
      <c r="AJ502" s="903"/>
      <c r="AK502" s="903"/>
      <c r="AL502" s="903"/>
      <c r="AM502" s="903"/>
      <c r="AN502" s="903"/>
      <c r="AO502" s="903"/>
      <c r="AP502" s="903"/>
      <c r="AQ502" s="903"/>
      <c r="AR502" s="903"/>
      <c r="AS502" s="903"/>
      <c r="AT502" s="903"/>
      <c r="AU502" s="903"/>
      <c r="AV502" s="903"/>
      <c r="AW502" s="903"/>
      <c r="AX502" s="903"/>
      <c r="AY502" s="903"/>
      <c r="AZ502" s="903"/>
      <c r="BA502" s="903"/>
      <c r="BB502" s="903"/>
      <c r="BC502" s="903"/>
      <c r="BD502" s="903"/>
      <c r="BE502" s="903"/>
      <c r="BF502" s="903"/>
      <c r="BG502" s="903"/>
      <c r="BH502" s="903"/>
      <c r="BI502" s="903"/>
      <c r="BJ502" s="903"/>
      <c r="BK502" s="903"/>
      <c r="BL502" s="903"/>
      <c r="BM502" s="903"/>
      <c r="BN502" s="903"/>
      <c r="BO502" s="903"/>
      <c r="BP502" s="903"/>
      <c r="BQ502" s="903"/>
      <c r="BR502" s="903"/>
      <c r="BS502" s="903"/>
      <c r="BT502" s="903"/>
      <c r="BU502" s="903"/>
      <c r="BV502" s="903"/>
      <c r="BW502" s="903"/>
      <c r="BX502" s="903"/>
      <c r="BY502" s="903"/>
      <c r="BZ502" s="903"/>
      <c r="CA502" s="903"/>
    </row>
    <row r="503" spans="1:79" s="904" customFormat="1" x14ac:dyDescent="0.25">
      <c r="A503" s="903"/>
      <c r="W503" s="903"/>
      <c r="X503" s="903"/>
      <c r="Y503" s="903"/>
      <c r="Z503" s="903"/>
      <c r="AA503" s="903"/>
      <c r="AB503" s="903"/>
      <c r="AC503" s="903"/>
      <c r="AD503" s="903"/>
      <c r="AE503" s="903"/>
      <c r="AF503" s="903"/>
      <c r="AG503" s="903"/>
      <c r="AH503" s="903"/>
      <c r="AI503" s="903"/>
      <c r="AJ503" s="903"/>
      <c r="AK503" s="903"/>
      <c r="AL503" s="903"/>
      <c r="AM503" s="903"/>
      <c r="AN503" s="903"/>
      <c r="AO503" s="903"/>
      <c r="AP503" s="903"/>
      <c r="AQ503" s="903"/>
      <c r="AR503" s="903"/>
      <c r="AS503" s="903"/>
      <c r="AT503" s="903"/>
      <c r="AU503" s="903"/>
      <c r="AV503" s="903"/>
      <c r="AW503" s="903"/>
      <c r="AX503" s="903"/>
      <c r="AY503" s="903"/>
      <c r="AZ503" s="903"/>
      <c r="BA503" s="903"/>
      <c r="BB503" s="903"/>
      <c r="BC503" s="903"/>
      <c r="BD503" s="903"/>
      <c r="BE503" s="903"/>
      <c r="BF503" s="903"/>
      <c r="BG503" s="903"/>
      <c r="BH503" s="903"/>
      <c r="BI503" s="903"/>
      <c r="BJ503" s="903"/>
      <c r="BK503" s="903"/>
      <c r="BL503" s="903"/>
      <c r="BM503" s="903"/>
      <c r="BN503" s="903"/>
      <c r="BO503" s="903"/>
      <c r="BP503" s="903"/>
      <c r="BQ503" s="903"/>
      <c r="BR503" s="903"/>
      <c r="BS503" s="903"/>
      <c r="BT503" s="903"/>
      <c r="BU503" s="903"/>
      <c r="BV503" s="903"/>
      <c r="BW503" s="903"/>
      <c r="BX503" s="903"/>
      <c r="BY503" s="903"/>
      <c r="BZ503" s="903"/>
      <c r="CA503" s="903"/>
    </row>
    <row r="504" spans="1:79" s="904" customFormat="1" x14ac:dyDescent="0.25">
      <c r="A504" s="903"/>
      <c r="W504" s="903"/>
      <c r="X504" s="903"/>
      <c r="Y504" s="903"/>
      <c r="Z504" s="903"/>
      <c r="AA504" s="903"/>
      <c r="AB504" s="903"/>
      <c r="AC504" s="903"/>
      <c r="AD504" s="903"/>
      <c r="AE504" s="903"/>
      <c r="AF504" s="903"/>
      <c r="AG504" s="903"/>
      <c r="AH504" s="903"/>
      <c r="AI504" s="903"/>
      <c r="AJ504" s="903"/>
      <c r="AK504" s="903"/>
      <c r="AL504" s="903"/>
      <c r="AM504" s="903"/>
      <c r="AN504" s="903"/>
      <c r="AO504" s="903"/>
      <c r="AP504" s="903"/>
      <c r="AQ504" s="903"/>
      <c r="AR504" s="903"/>
      <c r="AS504" s="903"/>
      <c r="AT504" s="903"/>
      <c r="AU504" s="903"/>
      <c r="AV504" s="903"/>
      <c r="AW504" s="903"/>
      <c r="AX504" s="903"/>
      <c r="AY504" s="903"/>
      <c r="AZ504" s="903"/>
      <c r="BA504" s="903"/>
      <c r="BB504" s="903"/>
      <c r="BC504" s="903"/>
      <c r="BD504" s="903"/>
      <c r="BE504" s="903"/>
      <c r="BF504" s="903"/>
      <c r="BG504" s="903"/>
      <c r="BH504" s="903"/>
      <c r="BI504" s="903"/>
      <c r="BJ504" s="903"/>
      <c r="BK504" s="903"/>
      <c r="BL504" s="903"/>
      <c r="BM504" s="903"/>
      <c r="BN504" s="903"/>
      <c r="BO504" s="903"/>
      <c r="BP504" s="903"/>
      <c r="BQ504" s="903"/>
      <c r="BR504" s="903"/>
      <c r="BS504" s="903"/>
      <c r="BT504" s="903"/>
      <c r="BU504" s="903"/>
      <c r="BV504" s="903"/>
      <c r="BW504" s="903"/>
      <c r="BX504" s="903"/>
      <c r="BY504" s="903"/>
      <c r="BZ504" s="903"/>
      <c r="CA504" s="903"/>
    </row>
    <row r="505" spans="1:79" s="904" customFormat="1" x14ac:dyDescent="0.25">
      <c r="A505" s="903"/>
      <c r="W505" s="903"/>
      <c r="X505" s="903"/>
      <c r="Y505" s="903"/>
      <c r="Z505" s="903"/>
      <c r="AA505" s="903"/>
      <c r="AB505" s="903"/>
      <c r="AC505" s="903"/>
      <c r="AD505" s="903"/>
      <c r="AE505" s="903"/>
      <c r="AF505" s="903"/>
      <c r="AG505" s="903"/>
      <c r="AH505" s="903"/>
      <c r="AI505" s="903"/>
      <c r="AJ505" s="903"/>
      <c r="AK505" s="903"/>
      <c r="AL505" s="903"/>
      <c r="AM505" s="903"/>
      <c r="AN505" s="903"/>
      <c r="AO505" s="903"/>
      <c r="AP505" s="903"/>
      <c r="AQ505" s="903"/>
      <c r="AR505" s="903"/>
      <c r="AS505" s="903"/>
      <c r="AT505" s="903"/>
      <c r="AU505" s="903"/>
      <c r="AV505" s="903"/>
      <c r="AW505" s="903"/>
      <c r="AX505" s="903"/>
      <c r="AY505" s="903"/>
      <c r="AZ505" s="903"/>
      <c r="BA505" s="903"/>
      <c r="BB505" s="903"/>
      <c r="BC505" s="903"/>
      <c r="BD505" s="903"/>
      <c r="BE505" s="903"/>
      <c r="BF505" s="903"/>
      <c r="BG505" s="903"/>
      <c r="BH505" s="903"/>
      <c r="BI505" s="903"/>
      <c r="BJ505" s="903"/>
      <c r="BK505" s="903"/>
      <c r="BL505" s="903"/>
      <c r="BM505" s="903"/>
      <c r="BN505" s="903"/>
      <c r="BO505" s="903"/>
      <c r="BP505" s="903"/>
      <c r="BQ505" s="903"/>
      <c r="BR505" s="903"/>
      <c r="BS505" s="903"/>
      <c r="BT505" s="903"/>
      <c r="BU505" s="903"/>
      <c r="BV505" s="903"/>
      <c r="BW505" s="903"/>
      <c r="BX505" s="903"/>
      <c r="BY505" s="903"/>
      <c r="BZ505" s="903"/>
      <c r="CA505" s="903"/>
    </row>
    <row r="506" spans="1:79" s="904" customFormat="1" x14ac:dyDescent="0.25">
      <c r="A506" s="903"/>
      <c r="W506" s="903"/>
      <c r="X506" s="903"/>
      <c r="Y506" s="903"/>
      <c r="Z506" s="903"/>
      <c r="AA506" s="903"/>
      <c r="AB506" s="903"/>
      <c r="AC506" s="903"/>
      <c r="AD506" s="903"/>
      <c r="AE506" s="903"/>
      <c r="AF506" s="903"/>
      <c r="AG506" s="903"/>
      <c r="AH506" s="903"/>
      <c r="AI506" s="903"/>
      <c r="AJ506" s="903"/>
      <c r="AK506" s="903"/>
      <c r="AL506" s="903"/>
      <c r="AM506" s="903"/>
      <c r="AN506" s="903"/>
      <c r="AO506" s="903"/>
      <c r="AP506" s="903"/>
      <c r="AQ506" s="903"/>
      <c r="AR506" s="903"/>
      <c r="AS506" s="903"/>
      <c r="AT506" s="903"/>
      <c r="AU506" s="903"/>
      <c r="AV506" s="903"/>
      <c r="AW506" s="903"/>
      <c r="AX506" s="903"/>
      <c r="AY506" s="903"/>
      <c r="AZ506" s="903"/>
      <c r="BA506" s="903"/>
      <c r="BB506" s="903"/>
      <c r="BC506" s="903"/>
      <c r="BD506" s="903"/>
      <c r="BE506" s="903"/>
      <c r="BF506" s="903"/>
      <c r="BG506" s="903"/>
      <c r="BH506" s="903"/>
      <c r="BI506" s="903"/>
      <c r="BJ506" s="903"/>
      <c r="BK506" s="903"/>
      <c r="BL506" s="903"/>
      <c r="BM506" s="903"/>
      <c r="BN506" s="903"/>
      <c r="BO506" s="903"/>
      <c r="BP506" s="903"/>
      <c r="BQ506" s="903"/>
      <c r="BR506" s="903"/>
      <c r="BS506" s="903"/>
      <c r="BT506" s="903"/>
      <c r="BU506" s="903"/>
      <c r="BV506" s="903"/>
      <c r="BW506" s="903"/>
      <c r="BX506" s="903"/>
      <c r="BY506" s="903"/>
      <c r="BZ506" s="903"/>
      <c r="CA506" s="903"/>
    </row>
    <row r="507" spans="1:79" s="904" customFormat="1" x14ac:dyDescent="0.25">
      <c r="A507" s="903"/>
      <c r="W507" s="903"/>
      <c r="X507" s="903"/>
      <c r="Y507" s="903"/>
      <c r="Z507" s="903"/>
      <c r="AA507" s="903"/>
      <c r="AB507" s="903"/>
      <c r="AC507" s="903"/>
      <c r="AD507" s="903"/>
      <c r="AE507" s="903"/>
      <c r="AF507" s="903"/>
      <c r="AG507" s="903"/>
      <c r="AH507" s="903"/>
      <c r="AI507" s="903"/>
      <c r="AJ507" s="903"/>
      <c r="AK507" s="903"/>
      <c r="AL507" s="903"/>
      <c r="AM507" s="903"/>
      <c r="AN507" s="903"/>
      <c r="AO507" s="903"/>
      <c r="AP507" s="903"/>
      <c r="AQ507" s="903"/>
      <c r="AR507" s="903"/>
      <c r="AS507" s="903"/>
      <c r="AT507" s="903"/>
      <c r="AU507" s="903"/>
      <c r="AV507" s="903"/>
      <c r="AW507" s="903"/>
      <c r="AX507" s="903"/>
      <c r="AY507" s="903"/>
      <c r="AZ507" s="903"/>
      <c r="BA507" s="903"/>
      <c r="BB507" s="903"/>
      <c r="BC507" s="903"/>
      <c r="BD507" s="903"/>
      <c r="BE507" s="903"/>
      <c r="BF507" s="903"/>
      <c r="BG507" s="903"/>
      <c r="BH507" s="903"/>
      <c r="BI507" s="903"/>
      <c r="BJ507" s="903"/>
      <c r="BK507" s="903"/>
      <c r="BL507" s="903"/>
      <c r="BM507" s="903"/>
      <c r="BN507" s="903"/>
      <c r="BO507" s="903"/>
      <c r="BP507" s="903"/>
      <c r="BQ507" s="903"/>
      <c r="BR507" s="903"/>
      <c r="BS507" s="903"/>
      <c r="BT507" s="903"/>
      <c r="BU507" s="903"/>
      <c r="BV507" s="903"/>
      <c r="BW507" s="903"/>
      <c r="BX507" s="903"/>
      <c r="BY507" s="903"/>
      <c r="BZ507" s="903"/>
      <c r="CA507" s="903"/>
    </row>
    <row r="508" spans="1:79" s="904" customFormat="1" x14ac:dyDescent="0.25">
      <c r="A508" s="903"/>
      <c r="W508" s="903"/>
      <c r="X508" s="903"/>
      <c r="Y508" s="903"/>
      <c r="Z508" s="903"/>
      <c r="AA508" s="903"/>
      <c r="AB508" s="903"/>
      <c r="AC508" s="903"/>
      <c r="AD508" s="903"/>
      <c r="AE508" s="903"/>
      <c r="AF508" s="903"/>
      <c r="AG508" s="903"/>
      <c r="AH508" s="903"/>
      <c r="AI508" s="903"/>
      <c r="AJ508" s="903"/>
      <c r="AK508" s="903"/>
      <c r="AL508" s="903"/>
      <c r="AM508" s="903"/>
      <c r="AN508" s="903"/>
      <c r="AO508" s="903"/>
      <c r="AP508" s="903"/>
      <c r="AQ508" s="903"/>
      <c r="AR508" s="903"/>
      <c r="AS508" s="903"/>
      <c r="AT508" s="903"/>
      <c r="AU508" s="903"/>
      <c r="AV508" s="903"/>
      <c r="AW508" s="903"/>
      <c r="AX508" s="903"/>
      <c r="AY508" s="903"/>
      <c r="AZ508" s="903"/>
      <c r="BA508" s="903"/>
      <c r="BB508" s="903"/>
      <c r="BC508" s="903"/>
      <c r="BD508" s="903"/>
      <c r="BE508" s="903"/>
      <c r="BF508" s="903"/>
      <c r="BG508" s="903"/>
      <c r="BH508" s="903"/>
      <c r="BI508" s="903"/>
      <c r="BJ508" s="903"/>
      <c r="BK508" s="903"/>
      <c r="BL508" s="903"/>
      <c r="BM508" s="903"/>
      <c r="BN508" s="903"/>
      <c r="BO508" s="903"/>
      <c r="BP508" s="903"/>
      <c r="BQ508" s="903"/>
      <c r="BR508" s="903"/>
      <c r="BS508" s="903"/>
      <c r="BT508" s="903"/>
      <c r="BU508" s="903"/>
      <c r="BV508" s="903"/>
      <c r="BW508" s="903"/>
      <c r="BX508" s="903"/>
      <c r="BY508" s="903"/>
      <c r="BZ508" s="903"/>
      <c r="CA508" s="903"/>
    </row>
    <row r="509" spans="1:79" s="904" customFormat="1" x14ac:dyDescent="0.25">
      <c r="A509" s="903"/>
      <c r="W509" s="903"/>
      <c r="X509" s="903"/>
      <c r="Y509" s="903"/>
      <c r="Z509" s="903"/>
      <c r="AA509" s="903"/>
      <c r="AB509" s="903"/>
      <c r="AC509" s="903"/>
      <c r="AD509" s="903"/>
      <c r="AE509" s="903"/>
      <c r="AF509" s="903"/>
      <c r="AG509" s="903"/>
      <c r="AH509" s="903"/>
      <c r="AI509" s="903"/>
      <c r="AJ509" s="903"/>
      <c r="AK509" s="903"/>
      <c r="AL509" s="903"/>
      <c r="AM509" s="903"/>
      <c r="AN509" s="903"/>
      <c r="AO509" s="903"/>
      <c r="AP509" s="903"/>
      <c r="AQ509" s="903"/>
      <c r="AR509" s="903"/>
      <c r="AS509" s="903"/>
      <c r="AT509" s="903"/>
      <c r="AU509" s="903"/>
      <c r="AV509" s="903"/>
      <c r="AW509" s="903"/>
      <c r="AX509" s="903"/>
      <c r="AY509" s="903"/>
      <c r="AZ509" s="903"/>
      <c r="BA509" s="903"/>
      <c r="BB509" s="903"/>
      <c r="BC509" s="903"/>
      <c r="BD509" s="903"/>
      <c r="BE509" s="903"/>
      <c r="BF509" s="903"/>
      <c r="BG509" s="903"/>
      <c r="BH509" s="903"/>
      <c r="BI509" s="903"/>
      <c r="BJ509" s="903"/>
      <c r="BK509" s="903"/>
      <c r="BL509" s="903"/>
      <c r="BM509" s="903"/>
      <c r="BN509" s="903"/>
      <c r="BO509" s="903"/>
      <c r="BP509" s="903"/>
      <c r="BQ509" s="903"/>
      <c r="BR509" s="903"/>
      <c r="BS509" s="903"/>
      <c r="BT509" s="903"/>
      <c r="BU509" s="903"/>
      <c r="BV509" s="903"/>
      <c r="BW509" s="903"/>
      <c r="BX509" s="903"/>
      <c r="BY509" s="903"/>
      <c r="BZ509" s="903"/>
      <c r="CA509" s="903"/>
    </row>
    <row r="510" spans="1:79" s="904" customFormat="1" x14ac:dyDescent="0.25">
      <c r="A510" s="903"/>
      <c r="W510" s="903"/>
      <c r="X510" s="903"/>
      <c r="Y510" s="903"/>
      <c r="Z510" s="903"/>
      <c r="AA510" s="903"/>
      <c r="AB510" s="903"/>
      <c r="AC510" s="903"/>
      <c r="AD510" s="903"/>
      <c r="AE510" s="903"/>
      <c r="AF510" s="903"/>
      <c r="AG510" s="903"/>
      <c r="AH510" s="903"/>
      <c r="AI510" s="903"/>
      <c r="AJ510" s="903"/>
      <c r="AK510" s="903"/>
      <c r="AL510" s="903"/>
      <c r="AM510" s="903"/>
      <c r="AN510" s="903"/>
      <c r="AO510" s="903"/>
      <c r="AP510" s="903"/>
      <c r="AQ510" s="903"/>
      <c r="AR510" s="903"/>
      <c r="AS510" s="903"/>
      <c r="AT510" s="903"/>
      <c r="AU510" s="903"/>
      <c r="AV510" s="903"/>
      <c r="AW510" s="903"/>
      <c r="AX510" s="903"/>
      <c r="AY510" s="903"/>
      <c r="AZ510" s="903"/>
      <c r="BA510" s="903"/>
      <c r="BB510" s="903"/>
      <c r="BC510" s="903"/>
      <c r="BD510" s="903"/>
      <c r="BE510" s="903"/>
      <c r="BF510" s="903"/>
      <c r="BG510" s="903"/>
      <c r="BH510" s="903"/>
      <c r="BI510" s="903"/>
      <c r="BJ510" s="903"/>
      <c r="BK510" s="903"/>
      <c r="BL510" s="903"/>
      <c r="BM510" s="903"/>
      <c r="BN510" s="903"/>
      <c r="BO510" s="903"/>
      <c r="BP510" s="903"/>
      <c r="BQ510" s="903"/>
      <c r="BR510" s="903"/>
      <c r="BS510" s="903"/>
      <c r="BT510" s="903"/>
      <c r="BU510" s="903"/>
      <c r="BV510" s="903"/>
      <c r="BW510" s="903"/>
      <c r="BX510" s="903"/>
      <c r="BY510" s="903"/>
      <c r="BZ510" s="903"/>
      <c r="CA510" s="903"/>
    </row>
    <row r="511" spans="1:79" s="904" customFormat="1" x14ac:dyDescent="0.25">
      <c r="A511" s="903"/>
      <c r="W511" s="903"/>
      <c r="X511" s="903"/>
      <c r="Y511" s="903"/>
      <c r="Z511" s="903"/>
      <c r="AA511" s="903"/>
      <c r="AB511" s="903"/>
      <c r="AC511" s="903"/>
      <c r="AD511" s="903"/>
      <c r="AE511" s="903"/>
      <c r="AF511" s="903"/>
      <c r="AG511" s="903"/>
      <c r="AH511" s="903"/>
      <c r="AI511" s="903"/>
      <c r="AJ511" s="903"/>
      <c r="AK511" s="903"/>
      <c r="AL511" s="903"/>
      <c r="AM511" s="903"/>
      <c r="AN511" s="903"/>
      <c r="AO511" s="903"/>
      <c r="AP511" s="903"/>
      <c r="AQ511" s="903"/>
      <c r="AR511" s="903"/>
      <c r="AS511" s="903"/>
      <c r="AT511" s="903"/>
      <c r="AU511" s="903"/>
      <c r="AV511" s="903"/>
      <c r="AW511" s="903"/>
      <c r="AX511" s="903"/>
      <c r="AY511" s="903"/>
      <c r="AZ511" s="903"/>
      <c r="BA511" s="903"/>
      <c r="BB511" s="903"/>
      <c r="BC511" s="903"/>
      <c r="BD511" s="903"/>
      <c r="BE511" s="903"/>
      <c r="BF511" s="903"/>
      <c r="BG511" s="903"/>
      <c r="BH511" s="903"/>
      <c r="BI511" s="903"/>
      <c r="BJ511" s="903"/>
      <c r="BK511" s="903"/>
      <c r="BL511" s="903"/>
      <c r="BM511" s="903"/>
      <c r="BN511" s="903"/>
      <c r="BO511" s="903"/>
      <c r="BP511" s="903"/>
      <c r="BQ511" s="903"/>
      <c r="BR511" s="903"/>
      <c r="BS511" s="903"/>
      <c r="BT511" s="903"/>
      <c r="BU511" s="903"/>
      <c r="BV511" s="903"/>
      <c r="BW511" s="903"/>
      <c r="BX511" s="903"/>
      <c r="BY511" s="903"/>
      <c r="BZ511" s="903"/>
      <c r="CA511" s="903"/>
    </row>
    <row r="512" spans="1:79" s="904" customFormat="1" x14ac:dyDescent="0.25">
      <c r="A512" s="903"/>
      <c r="W512" s="903"/>
      <c r="X512" s="903"/>
      <c r="Y512" s="903"/>
      <c r="Z512" s="903"/>
      <c r="AA512" s="903"/>
      <c r="AB512" s="903"/>
      <c r="AC512" s="903"/>
      <c r="AD512" s="903"/>
      <c r="AE512" s="903"/>
      <c r="AF512" s="903"/>
      <c r="AG512" s="903"/>
      <c r="AH512" s="903"/>
      <c r="AI512" s="903"/>
      <c r="AJ512" s="903"/>
      <c r="AK512" s="903"/>
      <c r="AL512" s="903"/>
      <c r="AM512" s="903"/>
      <c r="AN512" s="903"/>
      <c r="AO512" s="903"/>
      <c r="AP512" s="903"/>
      <c r="AQ512" s="903"/>
      <c r="AR512" s="903"/>
      <c r="AS512" s="903"/>
      <c r="AT512" s="903"/>
      <c r="AU512" s="903"/>
      <c r="AV512" s="903"/>
      <c r="AW512" s="903"/>
      <c r="AX512" s="903"/>
      <c r="AY512" s="903"/>
      <c r="AZ512" s="903"/>
      <c r="BA512" s="903"/>
      <c r="BB512" s="903"/>
      <c r="BC512" s="903"/>
      <c r="BD512" s="903"/>
      <c r="BE512" s="903"/>
      <c r="BF512" s="903"/>
      <c r="BG512" s="903"/>
      <c r="BH512" s="903"/>
      <c r="BI512" s="903"/>
      <c r="BJ512" s="903"/>
      <c r="BK512" s="903"/>
      <c r="BL512" s="903"/>
      <c r="BM512" s="903"/>
      <c r="BN512" s="903"/>
      <c r="BO512" s="903"/>
      <c r="BP512" s="903"/>
      <c r="BQ512" s="903"/>
      <c r="BR512" s="903"/>
      <c r="BS512" s="903"/>
      <c r="BT512" s="903"/>
      <c r="BU512" s="903"/>
      <c r="BV512" s="903"/>
      <c r="BW512" s="903"/>
      <c r="BX512" s="903"/>
      <c r="BY512" s="903"/>
      <c r="BZ512" s="903"/>
      <c r="CA512" s="903"/>
    </row>
    <row r="513" spans="1:79" s="904" customFormat="1" x14ac:dyDescent="0.25">
      <c r="A513" s="903"/>
      <c r="W513" s="903"/>
      <c r="X513" s="903"/>
      <c r="Y513" s="903"/>
      <c r="Z513" s="903"/>
      <c r="AA513" s="903"/>
      <c r="AB513" s="903"/>
      <c r="AC513" s="903"/>
      <c r="AD513" s="903"/>
      <c r="AE513" s="903"/>
      <c r="AF513" s="903"/>
      <c r="AG513" s="903"/>
      <c r="AH513" s="903"/>
      <c r="AI513" s="903"/>
      <c r="AJ513" s="903"/>
      <c r="AK513" s="903"/>
      <c r="AL513" s="903"/>
      <c r="AM513" s="903"/>
      <c r="AN513" s="903"/>
      <c r="AO513" s="903"/>
      <c r="AP513" s="903"/>
      <c r="AQ513" s="903"/>
      <c r="AR513" s="903"/>
      <c r="AS513" s="903"/>
      <c r="AT513" s="903"/>
      <c r="AU513" s="903"/>
      <c r="AV513" s="903"/>
      <c r="AW513" s="903"/>
      <c r="AX513" s="903"/>
      <c r="AY513" s="903"/>
      <c r="AZ513" s="903"/>
      <c r="BA513" s="903"/>
      <c r="BB513" s="903"/>
      <c r="BC513" s="903"/>
      <c r="BD513" s="903"/>
      <c r="BE513" s="903"/>
      <c r="BF513" s="903"/>
      <c r="BG513" s="903"/>
      <c r="BH513" s="903"/>
      <c r="BI513" s="903"/>
      <c r="BJ513" s="903"/>
      <c r="BK513" s="903"/>
      <c r="BL513" s="903"/>
      <c r="BM513" s="903"/>
      <c r="BN513" s="903"/>
      <c r="BO513" s="903"/>
      <c r="BP513" s="903"/>
      <c r="BQ513" s="903"/>
      <c r="BR513" s="903"/>
      <c r="BS513" s="903"/>
      <c r="BT513" s="903"/>
      <c r="BU513" s="903"/>
      <c r="BV513" s="903"/>
      <c r="BW513" s="903"/>
      <c r="BX513" s="903"/>
      <c r="BY513" s="903"/>
      <c r="BZ513" s="903"/>
      <c r="CA513" s="903"/>
    </row>
    <row r="514" spans="1:79" s="904" customFormat="1" x14ac:dyDescent="0.25">
      <c r="A514" s="903"/>
      <c r="W514" s="903"/>
      <c r="X514" s="903"/>
      <c r="Y514" s="903"/>
      <c r="Z514" s="903"/>
      <c r="AA514" s="903"/>
      <c r="AB514" s="903"/>
      <c r="AC514" s="903"/>
      <c r="AD514" s="903"/>
      <c r="AE514" s="903"/>
      <c r="AF514" s="903"/>
      <c r="AG514" s="903"/>
      <c r="AH514" s="903"/>
      <c r="AI514" s="903"/>
      <c r="AJ514" s="903"/>
      <c r="AK514" s="903"/>
      <c r="AL514" s="903"/>
      <c r="AM514" s="903"/>
      <c r="AN514" s="903"/>
      <c r="AO514" s="903"/>
      <c r="AP514" s="903"/>
      <c r="AQ514" s="903"/>
      <c r="AR514" s="903"/>
      <c r="AS514" s="903"/>
      <c r="AT514" s="903"/>
      <c r="AU514" s="903"/>
      <c r="AV514" s="903"/>
      <c r="AW514" s="903"/>
      <c r="AX514" s="903"/>
      <c r="AY514" s="903"/>
      <c r="AZ514" s="903"/>
      <c r="BA514" s="903"/>
      <c r="BB514" s="903"/>
      <c r="BC514" s="903"/>
      <c r="BD514" s="903"/>
      <c r="BE514" s="903"/>
      <c r="BF514" s="903"/>
      <c r="BG514" s="903"/>
      <c r="BH514" s="903"/>
      <c r="BI514" s="903"/>
      <c r="BJ514" s="903"/>
      <c r="BK514" s="903"/>
      <c r="BL514" s="903"/>
      <c r="BM514" s="903"/>
      <c r="BN514" s="903"/>
      <c r="BO514" s="903"/>
      <c r="BP514" s="903"/>
      <c r="BQ514" s="903"/>
      <c r="BR514" s="903"/>
      <c r="BS514" s="903"/>
      <c r="BT514" s="903"/>
      <c r="BU514" s="903"/>
      <c r="BV514" s="903"/>
      <c r="BW514" s="903"/>
      <c r="BX514" s="903"/>
      <c r="BY514" s="903"/>
      <c r="BZ514" s="903"/>
      <c r="CA514" s="903"/>
    </row>
    <row r="515" spans="1:79" s="904" customFormat="1" x14ac:dyDescent="0.25">
      <c r="A515" s="903"/>
      <c r="W515" s="903"/>
      <c r="X515" s="903"/>
      <c r="Y515" s="903"/>
      <c r="Z515" s="903"/>
      <c r="AA515" s="903"/>
      <c r="AB515" s="903"/>
      <c r="AC515" s="903"/>
      <c r="AD515" s="903"/>
      <c r="AE515" s="903"/>
      <c r="AF515" s="903"/>
      <c r="AG515" s="903"/>
      <c r="AH515" s="903"/>
      <c r="AI515" s="903"/>
      <c r="AJ515" s="903"/>
      <c r="AK515" s="903"/>
      <c r="AL515" s="903"/>
      <c r="AM515" s="903"/>
      <c r="AN515" s="903"/>
      <c r="AO515" s="903"/>
      <c r="AP515" s="903"/>
      <c r="AQ515" s="903"/>
      <c r="AR515" s="903"/>
      <c r="AS515" s="903"/>
      <c r="AT515" s="903"/>
      <c r="AU515" s="903"/>
      <c r="AV515" s="903"/>
      <c r="AW515" s="903"/>
      <c r="AX515" s="903"/>
      <c r="AY515" s="903"/>
      <c r="AZ515" s="903"/>
      <c r="BA515" s="903"/>
      <c r="BB515" s="903"/>
      <c r="BC515" s="903"/>
      <c r="BD515" s="903"/>
      <c r="BE515" s="903"/>
      <c r="BF515" s="903"/>
      <c r="BG515" s="903"/>
      <c r="BH515" s="903"/>
      <c r="BI515" s="903"/>
      <c r="BJ515" s="903"/>
      <c r="BK515" s="903"/>
      <c r="BL515" s="903"/>
      <c r="BM515" s="903"/>
      <c r="BN515" s="903"/>
      <c r="BO515" s="903"/>
      <c r="BP515" s="903"/>
      <c r="BQ515" s="903"/>
      <c r="BR515" s="903"/>
      <c r="BS515" s="903"/>
      <c r="BT515" s="903"/>
      <c r="BU515" s="903"/>
      <c r="BV515" s="903"/>
      <c r="BW515" s="903"/>
      <c r="BX515" s="903"/>
      <c r="BY515" s="903"/>
      <c r="BZ515" s="903"/>
      <c r="CA515" s="903"/>
    </row>
    <row r="516" spans="1:79" s="904" customFormat="1" x14ac:dyDescent="0.25">
      <c r="A516" s="903"/>
      <c r="W516" s="903"/>
      <c r="X516" s="903"/>
      <c r="Y516" s="903"/>
      <c r="Z516" s="903"/>
      <c r="AA516" s="903"/>
      <c r="AB516" s="903"/>
      <c r="AC516" s="903"/>
      <c r="AD516" s="903"/>
      <c r="AE516" s="903"/>
      <c r="AF516" s="903"/>
      <c r="AG516" s="903"/>
      <c r="AH516" s="903"/>
      <c r="AI516" s="903"/>
      <c r="AJ516" s="903"/>
      <c r="AK516" s="903"/>
      <c r="AL516" s="903"/>
      <c r="AM516" s="903"/>
      <c r="AN516" s="903"/>
      <c r="AO516" s="903"/>
      <c r="AP516" s="903"/>
      <c r="AQ516" s="903"/>
      <c r="AR516" s="903"/>
      <c r="AS516" s="903"/>
      <c r="AT516" s="903"/>
      <c r="AU516" s="903"/>
      <c r="AV516" s="903"/>
      <c r="AW516" s="903"/>
      <c r="AX516" s="903"/>
      <c r="AY516" s="903"/>
      <c r="AZ516" s="903"/>
      <c r="BA516" s="903"/>
      <c r="BB516" s="903"/>
      <c r="BC516" s="903"/>
      <c r="BD516" s="903"/>
      <c r="BE516" s="903"/>
      <c r="BF516" s="903"/>
      <c r="BG516" s="903"/>
      <c r="BH516" s="903"/>
      <c r="BI516" s="903"/>
      <c r="BJ516" s="903"/>
      <c r="BK516" s="903"/>
      <c r="BL516" s="903"/>
      <c r="BM516" s="903"/>
      <c r="BN516" s="903"/>
      <c r="BO516" s="903"/>
      <c r="BP516" s="903"/>
      <c r="BQ516" s="903"/>
      <c r="BR516" s="903"/>
      <c r="BS516" s="903"/>
      <c r="BT516" s="903"/>
      <c r="BU516" s="903"/>
      <c r="BV516" s="903"/>
      <c r="BW516" s="903"/>
      <c r="BX516" s="903"/>
      <c r="BY516" s="903"/>
      <c r="BZ516" s="903"/>
      <c r="CA516" s="903"/>
    </row>
    <row r="517" spans="1:79" s="904" customFormat="1" x14ac:dyDescent="0.25">
      <c r="A517" s="903"/>
      <c r="W517" s="903"/>
      <c r="X517" s="903"/>
      <c r="Y517" s="903"/>
      <c r="Z517" s="903"/>
      <c r="AA517" s="903"/>
      <c r="AB517" s="903"/>
      <c r="AC517" s="903"/>
      <c r="AD517" s="903"/>
      <c r="AE517" s="903"/>
      <c r="AF517" s="903"/>
      <c r="AG517" s="903"/>
      <c r="AH517" s="903"/>
      <c r="AI517" s="903"/>
      <c r="AJ517" s="903"/>
      <c r="AK517" s="903"/>
      <c r="AL517" s="903"/>
      <c r="AM517" s="903"/>
      <c r="AN517" s="903"/>
      <c r="AO517" s="903"/>
      <c r="AP517" s="903"/>
      <c r="AQ517" s="903"/>
      <c r="AR517" s="903"/>
      <c r="AS517" s="903"/>
      <c r="AT517" s="903"/>
      <c r="AU517" s="903"/>
      <c r="AV517" s="903"/>
      <c r="AW517" s="903"/>
      <c r="AX517" s="903"/>
      <c r="AY517" s="903"/>
      <c r="AZ517" s="903"/>
      <c r="BA517" s="903"/>
      <c r="BB517" s="903"/>
      <c r="BC517" s="903"/>
      <c r="BD517" s="903"/>
      <c r="BE517" s="903"/>
      <c r="BF517" s="903"/>
      <c r="BG517" s="903"/>
      <c r="BH517" s="903"/>
      <c r="BI517" s="903"/>
      <c r="BJ517" s="903"/>
      <c r="BK517" s="903"/>
      <c r="BL517" s="903"/>
      <c r="BM517" s="903"/>
      <c r="BN517" s="903"/>
      <c r="BO517" s="903"/>
      <c r="BP517" s="903"/>
      <c r="BQ517" s="903"/>
      <c r="BR517" s="903"/>
      <c r="BS517" s="903"/>
      <c r="BT517" s="903"/>
      <c r="BU517" s="903"/>
      <c r="BV517" s="903"/>
      <c r="BW517" s="903"/>
      <c r="BX517" s="903"/>
      <c r="BY517" s="903"/>
      <c r="BZ517" s="903"/>
      <c r="CA517" s="903"/>
    </row>
    <row r="518" spans="1:79" s="904" customFormat="1" x14ac:dyDescent="0.25">
      <c r="A518" s="903"/>
      <c r="W518" s="903"/>
      <c r="X518" s="903"/>
      <c r="Y518" s="903"/>
      <c r="Z518" s="903"/>
      <c r="AA518" s="903"/>
      <c r="AB518" s="903"/>
      <c r="AC518" s="903"/>
      <c r="AD518" s="903"/>
      <c r="AE518" s="903"/>
      <c r="AF518" s="903"/>
      <c r="AG518" s="903"/>
      <c r="AH518" s="903"/>
      <c r="AI518" s="903"/>
      <c r="AJ518" s="903"/>
      <c r="AK518" s="903"/>
      <c r="AL518" s="903"/>
      <c r="AM518" s="903"/>
      <c r="AN518" s="903"/>
      <c r="AO518" s="903"/>
      <c r="AP518" s="903"/>
      <c r="AQ518" s="903"/>
      <c r="AR518" s="903"/>
      <c r="AS518" s="903"/>
      <c r="AT518" s="903"/>
      <c r="AU518" s="903"/>
      <c r="AV518" s="903"/>
      <c r="AW518" s="903"/>
      <c r="AX518" s="903"/>
      <c r="AY518" s="903"/>
      <c r="AZ518" s="903"/>
      <c r="BA518" s="903"/>
      <c r="BB518" s="903"/>
      <c r="BC518" s="903"/>
      <c r="BD518" s="903"/>
      <c r="BE518" s="903"/>
      <c r="BF518" s="903"/>
      <c r="BG518" s="903"/>
      <c r="BH518" s="903"/>
      <c r="BI518" s="903"/>
      <c r="BJ518" s="903"/>
      <c r="BK518" s="903"/>
      <c r="BL518" s="903"/>
      <c r="BM518" s="903"/>
      <c r="BN518" s="903"/>
      <c r="BO518" s="903"/>
      <c r="BP518" s="903"/>
      <c r="BQ518" s="903"/>
      <c r="BR518" s="903"/>
      <c r="BS518" s="903"/>
      <c r="BT518" s="903"/>
      <c r="BU518" s="903"/>
      <c r="BV518" s="903"/>
      <c r="BW518" s="903"/>
      <c r="BX518" s="903"/>
      <c r="BY518" s="903"/>
      <c r="BZ518" s="903"/>
      <c r="CA518" s="903"/>
    </row>
    <row r="519" spans="1:79" s="904" customFormat="1" x14ac:dyDescent="0.25">
      <c r="A519" s="903"/>
      <c r="W519" s="903"/>
      <c r="X519" s="903"/>
      <c r="Y519" s="903"/>
      <c r="Z519" s="903"/>
      <c r="AA519" s="903"/>
      <c r="AB519" s="903"/>
      <c r="AC519" s="903"/>
      <c r="AD519" s="903"/>
      <c r="AE519" s="903"/>
      <c r="AF519" s="903"/>
      <c r="AG519" s="903"/>
      <c r="AH519" s="903"/>
      <c r="AI519" s="903"/>
      <c r="AJ519" s="903"/>
      <c r="AK519" s="903"/>
      <c r="AL519" s="903"/>
      <c r="AM519" s="903"/>
      <c r="AN519" s="903"/>
      <c r="AO519" s="903"/>
      <c r="AP519" s="903"/>
      <c r="AQ519" s="903"/>
      <c r="AR519" s="903"/>
      <c r="AS519" s="903"/>
      <c r="AT519" s="903"/>
      <c r="AU519" s="903"/>
      <c r="AV519" s="903"/>
      <c r="AW519" s="903"/>
      <c r="AX519" s="903"/>
      <c r="AY519" s="903"/>
      <c r="AZ519" s="903"/>
      <c r="BA519" s="903"/>
      <c r="BB519" s="903"/>
      <c r="BC519" s="903"/>
      <c r="BD519" s="903"/>
      <c r="BE519" s="903"/>
      <c r="BF519" s="903"/>
      <c r="BG519" s="903"/>
      <c r="BH519" s="903"/>
      <c r="BI519" s="903"/>
      <c r="BJ519" s="903"/>
      <c r="BK519" s="903"/>
      <c r="BL519" s="903"/>
      <c r="BM519" s="903"/>
      <c r="BN519" s="903"/>
      <c r="BO519" s="903"/>
      <c r="BP519" s="903"/>
      <c r="BQ519" s="903"/>
      <c r="BR519" s="903"/>
      <c r="BS519" s="903"/>
      <c r="BT519" s="903"/>
      <c r="BU519" s="903"/>
      <c r="BV519" s="903"/>
      <c r="BW519" s="903"/>
      <c r="BX519" s="903"/>
      <c r="BY519" s="903"/>
      <c r="BZ519" s="903"/>
      <c r="CA519" s="903"/>
    </row>
    <row r="520" spans="1:79" s="904" customFormat="1" x14ac:dyDescent="0.25">
      <c r="A520" s="903"/>
      <c r="W520" s="903"/>
      <c r="X520" s="903"/>
      <c r="Y520" s="903"/>
      <c r="Z520" s="903"/>
      <c r="AA520" s="903"/>
      <c r="AB520" s="903"/>
      <c r="AC520" s="903"/>
      <c r="AD520" s="903"/>
      <c r="AE520" s="903"/>
      <c r="AF520" s="903"/>
      <c r="AG520" s="903"/>
      <c r="AH520" s="903"/>
      <c r="AI520" s="903"/>
      <c r="AJ520" s="903"/>
      <c r="AK520" s="903"/>
      <c r="AL520" s="903"/>
      <c r="AM520" s="903"/>
      <c r="AN520" s="903"/>
      <c r="AO520" s="903"/>
      <c r="AP520" s="903"/>
      <c r="AQ520" s="903"/>
      <c r="AR520" s="903"/>
      <c r="AS520" s="903"/>
      <c r="AT520" s="903"/>
      <c r="AU520" s="903"/>
      <c r="AV520" s="903"/>
      <c r="AW520" s="903"/>
      <c r="AX520" s="903"/>
      <c r="AY520" s="903"/>
      <c r="AZ520" s="903"/>
      <c r="BA520" s="903"/>
      <c r="BB520" s="903"/>
      <c r="BC520" s="903"/>
      <c r="BD520" s="903"/>
      <c r="BE520" s="903"/>
      <c r="BF520" s="903"/>
      <c r="BG520" s="903"/>
      <c r="BH520" s="903"/>
      <c r="BI520" s="903"/>
      <c r="BJ520" s="903"/>
      <c r="BK520" s="903"/>
      <c r="BL520" s="903"/>
      <c r="BM520" s="903"/>
      <c r="BN520" s="903"/>
      <c r="BO520" s="903"/>
      <c r="BP520" s="903"/>
      <c r="BQ520" s="903"/>
      <c r="BR520" s="903"/>
      <c r="BS520" s="903"/>
      <c r="BT520" s="903"/>
      <c r="BU520" s="903"/>
      <c r="BV520" s="903"/>
      <c r="BW520" s="903"/>
      <c r="BX520" s="903"/>
      <c r="BY520" s="903"/>
      <c r="BZ520" s="903"/>
      <c r="CA520" s="903"/>
    </row>
    <row r="521" spans="1:79" s="904" customFormat="1" x14ac:dyDescent="0.25">
      <c r="A521" s="903"/>
      <c r="W521" s="903"/>
      <c r="X521" s="903"/>
      <c r="Y521" s="903"/>
      <c r="Z521" s="903"/>
      <c r="AA521" s="903"/>
      <c r="AB521" s="903"/>
      <c r="AC521" s="903"/>
      <c r="AD521" s="903"/>
      <c r="AE521" s="903"/>
      <c r="AF521" s="903"/>
      <c r="AG521" s="903"/>
      <c r="AH521" s="903"/>
      <c r="AI521" s="903"/>
      <c r="AJ521" s="903"/>
      <c r="AK521" s="903"/>
      <c r="AL521" s="903"/>
      <c r="AM521" s="903"/>
      <c r="AN521" s="903"/>
      <c r="AO521" s="903"/>
      <c r="AP521" s="903"/>
      <c r="AQ521" s="903"/>
      <c r="AR521" s="903"/>
      <c r="AS521" s="903"/>
      <c r="AT521" s="903"/>
      <c r="AU521" s="903"/>
      <c r="AV521" s="903"/>
      <c r="AW521" s="903"/>
      <c r="AX521" s="903"/>
      <c r="AY521" s="903"/>
      <c r="AZ521" s="903"/>
      <c r="BA521" s="903"/>
      <c r="BB521" s="903"/>
      <c r="BC521" s="903"/>
      <c r="BD521" s="903"/>
      <c r="BE521" s="903"/>
      <c r="BF521" s="903"/>
      <c r="BG521" s="903"/>
      <c r="BH521" s="903"/>
      <c r="BI521" s="903"/>
      <c r="BJ521" s="903"/>
      <c r="BK521" s="903"/>
      <c r="BL521" s="903"/>
      <c r="BM521" s="903"/>
      <c r="BN521" s="903"/>
      <c r="BO521" s="903"/>
      <c r="BP521" s="903"/>
      <c r="BQ521" s="903"/>
      <c r="BR521" s="903"/>
      <c r="BS521" s="903"/>
      <c r="BT521" s="903"/>
      <c r="BU521" s="903"/>
      <c r="BV521" s="903"/>
      <c r="BW521" s="903"/>
      <c r="BX521" s="903"/>
      <c r="BY521" s="903"/>
      <c r="BZ521" s="903"/>
      <c r="CA521" s="903"/>
    </row>
    <row r="522" spans="1:79" s="904" customFormat="1" x14ac:dyDescent="0.25">
      <c r="A522" s="903"/>
      <c r="W522" s="903"/>
      <c r="X522" s="903"/>
      <c r="Y522" s="903"/>
      <c r="Z522" s="903"/>
      <c r="AA522" s="903"/>
      <c r="AB522" s="903"/>
      <c r="AC522" s="903"/>
      <c r="AD522" s="903"/>
      <c r="AE522" s="903"/>
      <c r="AF522" s="903"/>
      <c r="AG522" s="903"/>
      <c r="AH522" s="903"/>
      <c r="AI522" s="903"/>
      <c r="AJ522" s="903"/>
      <c r="AK522" s="903"/>
      <c r="AL522" s="903"/>
      <c r="AM522" s="903"/>
      <c r="AN522" s="903"/>
      <c r="AO522" s="903"/>
      <c r="AP522" s="903"/>
      <c r="AQ522" s="903"/>
      <c r="AR522" s="903"/>
      <c r="AS522" s="903"/>
      <c r="AT522" s="903"/>
      <c r="AU522" s="903"/>
      <c r="AV522" s="903"/>
      <c r="AW522" s="903"/>
      <c r="AX522" s="903"/>
      <c r="AY522" s="903"/>
      <c r="AZ522" s="903"/>
      <c r="BA522" s="903"/>
      <c r="BB522" s="903"/>
      <c r="BC522" s="903"/>
      <c r="BD522" s="903"/>
      <c r="BE522" s="903"/>
      <c r="BF522" s="903"/>
      <c r="BG522" s="903"/>
      <c r="BH522" s="903"/>
      <c r="BI522" s="903"/>
      <c r="BJ522" s="903"/>
      <c r="BK522" s="903"/>
      <c r="BL522" s="903"/>
      <c r="BM522" s="903"/>
      <c r="BN522" s="903"/>
      <c r="BO522" s="903"/>
      <c r="BP522" s="903"/>
      <c r="BQ522" s="903"/>
      <c r="BR522" s="903"/>
      <c r="BS522" s="903"/>
      <c r="BT522" s="903"/>
      <c r="BU522" s="903"/>
      <c r="BV522" s="903"/>
      <c r="BW522" s="903"/>
      <c r="BX522" s="903"/>
      <c r="BY522" s="903"/>
      <c r="BZ522" s="903"/>
      <c r="CA522" s="903"/>
    </row>
    <row r="523" spans="1:79" s="904" customFormat="1" x14ac:dyDescent="0.25">
      <c r="A523" s="903"/>
      <c r="W523" s="903"/>
      <c r="X523" s="903"/>
      <c r="Y523" s="903"/>
      <c r="Z523" s="903"/>
      <c r="AA523" s="903"/>
      <c r="AB523" s="903"/>
      <c r="AC523" s="903"/>
      <c r="AD523" s="903"/>
      <c r="AE523" s="903"/>
      <c r="AF523" s="903"/>
      <c r="AG523" s="903"/>
      <c r="AH523" s="903"/>
      <c r="AI523" s="903"/>
      <c r="AJ523" s="903"/>
      <c r="AK523" s="903"/>
      <c r="AL523" s="903"/>
      <c r="AM523" s="903"/>
      <c r="AN523" s="903"/>
      <c r="AO523" s="903"/>
      <c r="AP523" s="903"/>
      <c r="AQ523" s="903"/>
      <c r="AR523" s="903"/>
      <c r="AS523" s="903"/>
      <c r="AT523" s="903"/>
      <c r="AU523" s="903"/>
      <c r="AV523" s="903"/>
      <c r="AW523" s="903"/>
      <c r="AX523" s="903"/>
      <c r="AY523" s="903"/>
      <c r="AZ523" s="903"/>
      <c r="BA523" s="903"/>
      <c r="BB523" s="903"/>
      <c r="BC523" s="903"/>
      <c r="BD523" s="903"/>
      <c r="BE523" s="903"/>
      <c r="BF523" s="903"/>
      <c r="BG523" s="903"/>
      <c r="BH523" s="903"/>
      <c r="BI523" s="903"/>
      <c r="BJ523" s="903"/>
      <c r="BK523" s="903"/>
      <c r="BL523" s="903"/>
      <c r="BM523" s="903"/>
      <c r="BN523" s="903"/>
      <c r="BO523" s="903"/>
      <c r="BP523" s="903"/>
      <c r="BQ523" s="903"/>
      <c r="BR523" s="903"/>
      <c r="BS523" s="903"/>
      <c r="BT523" s="903"/>
      <c r="BU523" s="903"/>
      <c r="BV523" s="903"/>
      <c r="BW523" s="903"/>
      <c r="BX523" s="903"/>
      <c r="BY523" s="903"/>
      <c r="BZ523" s="903"/>
      <c r="CA523" s="903"/>
    </row>
    <row r="524" spans="1:79" s="904" customFormat="1" x14ac:dyDescent="0.25">
      <c r="A524" s="903"/>
      <c r="W524" s="903"/>
      <c r="X524" s="903"/>
      <c r="Y524" s="903"/>
      <c r="Z524" s="903"/>
      <c r="AA524" s="903"/>
      <c r="AB524" s="903"/>
      <c r="AC524" s="903"/>
      <c r="AD524" s="903"/>
      <c r="AE524" s="903"/>
      <c r="AF524" s="903"/>
      <c r="AG524" s="903"/>
      <c r="AH524" s="903"/>
      <c r="AI524" s="903"/>
      <c r="AJ524" s="903"/>
      <c r="AK524" s="903"/>
      <c r="AL524" s="903"/>
      <c r="AM524" s="903"/>
      <c r="AN524" s="903"/>
      <c r="AO524" s="903"/>
      <c r="AP524" s="903"/>
      <c r="AQ524" s="903"/>
      <c r="AR524" s="903"/>
      <c r="AS524" s="903"/>
      <c r="AT524" s="903"/>
      <c r="AU524" s="903"/>
      <c r="AV524" s="903"/>
      <c r="AW524" s="903"/>
      <c r="AX524" s="903"/>
      <c r="AY524" s="903"/>
      <c r="AZ524" s="903"/>
      <c r="BA524" s="903"/>
      <c r="BB524" s="903"/>
      <c r="BC524" s="903"/>
      <c r="BD524" s="903"/>
      <c r="BE524" s="903"/>
      <c r="BF524" s="903"/>
      <c r="BG524" s="903"/>
      <c r="BH524" s="903"/>
      <c r="BI524" s="903"/>
      <c r="BJ524" s="903"/>
      <c r="BK524" s="903"/>
      <c r="BL524" s="903"/>
      <c r="BM524" s="903"/>
      <c r="BN524" s="903"/>
      <c r="BO524" s="903"/>
      <c r="BP524" s="903"/>
      <c r="BQ524" s="903"/>
      <c r="BR524" s="903"/>
      <c r="BS524" s="903"/>
      <c r="BT524" s="903"/>
      <c r="BU524" s="903"/>
      <c r="BV524" s="903"/>
      <c r="BW524" s="903"/>
      <c r="BX524" s="903"/>
      <c r="BY524" s="903"/>
      <c r="BZ524" s="903"/>
      <c r="CA524" s="903"/>
    </row>
    <row r="525" spans="1:79" s="904" customFormat="1" x14ac:dyDescent="0.25">
      <c r="A525" s="903"/>
      <c r="W525" s="903"/>
      <c r="X525" s="903"/>
      <c r="Y525" s="903"/>
      <c r="Z525" s="903"/>
      <c r="AA525" s="903"/>
      <c r="AB525" s="903"/>
      <c r="AC525" s="903"/>
      <c r="AD525" s="903"/>
      <c r="AE525" s="903"/>
      <c r="AF525" s="903"/>
      <c r="AG525" s="903"/>
      <c r="AH525" s="903"/>
      <c r="AI525" s="903"/>
      <c r="AJ525" s="903"/>
      <c r="AK525" s="903"/>
      <c r="AL525" s="903"/>
      <c r="AM525" s="903"/>
      <c r="AN525" s="903"/>
      <c r="AO525" s="903"/>
      <c r="AP525" s="903"/>
      <c r="AQ525" s="903"/>
      <c r="AR525" s="903"/>
      <c r="AS525" s="903"/>
      <c r="AT525" s="903"/>
      <c r="AU525" s="903"/>
      <c r="AV525" s="903"/>
      <c r="AW525" s="903"/>
      <c r="AX525" s="903"/>
      <c r="AY525" s="903"/>
      <c r="AZ525" s="903"/>
      <c r="BA525" s="903"/>
      <c r="BB525" s="903"/>
      <c r="BC525" s="903"/>
      <c r="BD525" s="903"/>
      <c r="BE525" s="903"/>
      <c r="BF525" s="903"/>
      <c r="BG525" s="903"/>
      <c r="BH525" s="903"/>
      <c r="BI525" s="903"/>
      <c r="BJ525" s="903"/>
      <c r="BK525" s="903"/>
      <c r="BL525" s="903"/>
      <c r="BM525" s="903"/>
      <c r="BN525" s="903"/>
      <c r="BO525" s="903"/>
      <c r="BP525" s="903"/>
      <c r="BQ525" s="903"/>
      <c r="BR525" s="903"/>
      <c r="BS525" s="903"/>
      <c r="BT525" s="903"/>
      <c r="BU525" s="903"/>
      <c r="BV525" s="903"/>
      <c r="BW525" s="903"/>
      <c r="BX525" s="903"/>
      <c r="BY525" s="903"/>
      <c r="BZ525" s="903"/>
      <c r="CA525" s="903"/>
    </row>
    <row r="526" spans="1:79" s="904" customFormat="1" x14ac:dyDescent="0.25">
      <c r="A526" s="903"/>
      <c r="W526" s="903"/>
      <c r="X526" s="903"/>
      <c r="Y526" s="903"/>
      <c r="Z526" s="903"/>
      <c r="AA526" s="903"/>
      <c r="AB526" s="903"/>
      <c r="AC526" s="903"/>
      <c r="AD526" s="903"/>
      <c r="AE526" s="903"/>
      <c r="AF526" s="903"/>
      <c r="AG526" s="903"/>
      <c r="AH526" s="903"/>
      <c r="AI526" s="903"/>
      <c r="AJ526" s="903"/>
      <c r="AK526" s="903"/>
      <c r="AL526" s="903"/>
      <c r="AM526" s="903"/>
      <c r="AN526" s="903"/>
      <c r="AO526" s="903"/>
      <c r="AP526" s="903"/>
      <c r="AQ526" s="903"/>
      <c r="AR526" s="903"/>
      <c r="AS526" s="903"/>
      <c r="AT526" s="903"/>
      <c r="AU526" s="903"/>
      <c r="AV526" s="903"/>
      <c r="AW526" s="903"/>
      <c r="AX526" s="903"/>
      <c r="AY526" s="903"/>
      <c r="AZ526" s="903"/>
      <c r="BA526" s="903"/>
      <c r="BB526" s="903"/>
      <c r="BC526" s="903"/>
      <c r="BD526" s="903"/>
      <c r="BE526" s="903"/>
      <c r="BF526" s="903"/>
      <c r="BG526" s="903"/>
      <c r="BH526" s="903"/>
      <c r="BI526" s="903"/>
      <c r="BJ526" s="903"/>
      <c r="BK526" s="903"/>
      <c r="BL526" s="903"/>
      <c r="BM526" s="903"/>
      <c r="BN526" s="903"/>
      <c r="BO526" s="903"/>
      <c r="BP526" s="903"/>
      <c r="BQ526" s="903"/>
      <c r="BR526" s="903"/>
      <c r="BS526" s="903"/>
      <c r="BT526" s="903"/>
      <c r="BU526" s="903"/>
      <c r="BV526" s="903"/>
      <c r="BW526" s="903"/>
      <c r="BX526" s="903"/>
      <c r="BY526" s="903"/>
      <c r="BZ526" s="903"/>
      <c r="CA526" s="903"/>
    </row>
    <row r="527" spans="1:79" s="904" customFormat="1" x14ac:dyDescent="0.25">
      <c r="A527" s="903"/>
      <c r="W527" s="903"/>
      <c r="X527" s="903"/>
      <c r="Y527" s="903"/>
      <c r="Z527" s="903"/>
      <c r="AA527" s="903"/>
      <c r="AB527" s="903"/>
      <c r="AC527" s="903"/>
      <c r="AD527" s="903"/>
      <c r="AE527" s="903"/>
      <c r="AF527" s="903"/>
      <c r="AG527" s="903"/>
      <c r="AH527" s="903"/>
      <c r="AI527" s="903"/>
      <c r="AJ527" s="903"/>
      <c r="AK527" s="903"/>
      <c r="AL527" s="903"/>
      <c r="AM527" s="903"/>
      <c r="AN527" s="903"/>
      <c r="AO527" s="903"/>
      <c r="AP527" s="903"/>
      <c r="AQ527" s="903"/>
      <c r="AR527" s="903"/>
      <c r="AS527" s="903"/>
      <c r="AT527" s="903"/>
      <c r="AU527" s="903"/>
      <c r="AV527" s="903"/>
      <c r="AW527" s="903"/>
      <c r="AX527" s="903"/>
      <c r="AY527" s="903"/>
      <c r="AZ527" s="903"/>
      <c r="BA527" s="903"/>
      <c r="BB527" s="903"/>
      <c r="BC527" s="903"/>
      <c r="BD527" s="903"/>
      <c r="BE527" s="903"/>
      <c r="BF527" s="903"/>
      <c r="BG527" s="903"/>
      <c r="BH527" s="903"/>
      <c r="BI527" s="903"/>
      <c r="BJ527" s="903"/>
      <c r="BK527" s="903"/>
      <c r="BL527" s="903"/>
      <c r="BM527" s="903"/>
      <c r="BN527" s="903"/>
      <c r="BO527" s="903"/>
      <c r="BP527" s="903"/>
      <c r="BQ527" s="903"/>
      <c r="BR527" s="903"/>
      <c r="BS527" s="903"/>
      <c r="BT527" s="903"/>
      <c r="BU527" s="903"/>
      <c r="BV527" s="903"/>
      <c r="BW527" s="903"/>
      <c r="BX527" s="903"/>
      <c r="BY527" s="903"/>
      <c r="BZ527" s="903"/>
      <c r="CA527" s="903"/>
    </row>
    <row r="528" spans="1:79" s="904" customFormat="1" x14ac:dyDescent="0.25">
      <c r="A528" s="903"/>
      <c r="W528" s="903"/>
      <c r="X528" s="903"/>
      <c r="Y528" s="903"/>
      <c r="Z528" s="903"/>
      <c r="AA528" s="903"/>
      <c r="AB528" s="903"/>
      <c r="AC528" s="903"/>
      <c r="AD528" s="903"/>
      <c r="AE528" s="903"/>
      <c r="AF528" s="903"/>
      <c r="AG528" s="903"/>
      <c r="AH528" s="903"/>
      <c r="AI528" s="903"/>
      <c r="AJ528" s="903"/>
      <c r="AK528" s="903"/>
      <c r="AL528" s="903"/>
      <c r="AM528" s="903"/>
      <c r="AN528" s="903"/>
      <c r="AO528" s="903"/>
      <c r="AP528" s="903"/>
      <c r="AQ528" s="903"/>
      <c r="AR528" s="903"/>
      <c r="AS528" s="903"/>
      <c r="AT528" s="903"/>
      <c r="AU528" s="903"/>
      <c r="AV528" s="903"/>
      <c r="AW528" s="903"/>
      <c r="AX528" s="903"/>
      <c r="AY528" s="903"/>
      <c r="AZ528" s="903"/>
      <c r="BA528" s="903"/>
      <c r="BB528" s="903"/>
      <c r="BC528" s="903"/>
      <c r="BD528" s="903"/>
      <c r="BE528" s="903"/>
      <c r="BF528" s="903"/>
      <c r="BG528" s="903"/>
      <c r="BH528" s="903"/>
      <c r="BI528" s="903"/>
      <c r="BJ528" s="903"/>
      <c r="BK528" s="903"/>
      <c r="BL528" s="903"/>
      <c r="BM528" s="903"/>
      <c r="BN528" s="903"/>
      <c r="BO528" s="903"/>
      <c r="BP528" s="903"/>
      <c r="BQ528" s="903"/>
      <c r="BR528" s="903"/>
      <c r="BS528" s="903"/>
      <c r="BT528" s="903"/>
      <c r="BU528" s="903"/>
      <c r="BV528" s="903"/>
      <c r="BW528" s="903"/>
      <c r="BX528" s="903"/>
      <c r="BY528" s="903"/>
      <c r="BZ528" s="903"/>
      <c r="CA528" s="903"/>
    </row>
    <row r="529" spans="1:79" s="904" customFormat="1" x14ac:dyDescent="0.25">
      <c r="A529" s="903"/>
      <c r="W529" s="903"/>
      <c r="X529" s="903"/>
      <c r="Y529" s="903"/>
      <c r="Z529" s="903"/>
      <c r="AA529" s="903"/>
      <c r="AB529" s="903"/>
      <c r="AC529" s="903"/>
      <c r="AD529" s="903"/>
      <c r="AE529" s="903"/>
      <c r="AF529" s="903"/>
      <c r="AG529" s="903"/>
      <c r="AH529" s="903"/>
      <c r="AI529" s="903"/>
      <c r="AJ529" s="903"/>
      <c r="AK529" s="903"/>
      <c r="AL529" s="903"/>
      <c r="AM529" s="903"/>
      <c r="AN529" s="903"/>
      <c r="AO529" s="903"/>
      <c r="AP529" s="903"/>
      <c r="AQ529" s="903"/>
      <c r="AR529" s="903"/>
      <c r="AS529" s="903"/>
      <c r="AT529" s="903"/>
      <c r="AU529" s="903"/>
      <c r="AV529" s="903"/>
      <c r="AW529" s="903"/>
      <c r="AX529" s="903"/>
      <c r="AY529" s="903"/>
      <c r="AZ529" s="903"/>
      <c r="BA529" s="903"/>
      <c r="BB529" s="903"/>
      <c r="BC529" s="903"/>
      <c r="BD529" s="903"/>
      <c r="BE529" s="903"/>
      <c r="BF529" s="903"/>
      <c r="BG529" s="903"/>
      <c r="BH529" s="903"/>
      <c r="BI529" s="903"/>
      <c r="BJ529" s="903"/>
      <c r="BK529" s="903"/>
      <c r="BL529" s="903"/>
      <c r="BM529" s="903"/>
      <c r="BN529" s="903"/>
      <c r="BO529" s="903"/>
      <c r="BP529" s="903"/>
      <c r="BQ529" s="903"/>
      <c r="BR529" s="903"/>
      <c r="BS529" s="903"/>
      <c r="BT529" s="903"/>
      <c r="BU529" s="903"/>
      <c r="BV529" s="903"/>
      <c r="BW529" s="903"/>
      <c r="BX529" s="903"/>
      <c r="BY529" s="903"/>
      <c r="BZ529" s="903"/>
      <c r="CA529" s="903"/>
    </row>
    <row r="530" spans="1:79" s="904" customFormat="1" x14ac:dyDescent="0.25">
      <c r="A530" s="903"/>
      <c r="W530" s="903"/>
      <c r="X530" s="903"/>
      <c r="Y530" s="903"/>
      <c r="Z530" s="903"/>
      <c r="AA530" s="903"/>
      <c r="AB530" s="903"/>
      <c r="AC530" s="903"/>
      <c r="AD530" s="903"/>
      <c r="AE530" s="903"/>
      <c r="AF530" s="903"/>
      <c r="AG530" s="903"/>
      <c r="AH530" s="903"/>
      <c r="AI530" s="903"/>
      <c r="AJ530" s="903"/>
      <c r="AK530" s="903"/>
      <c r="AL530" s="903"/>
      <c r="AM530" s="903"/>
      <c r="AN530" s="903"/>
      <c r="AO530" s="903"/>
      <c r="AP530" s="903"/>
      <c r="AQ530" s="903"/>
      <c r="AR530" s="903"/>
      <c r="AS530" s="903"/>
      <c r="AT530" s="903"/>
      <c r="AU530" s="903"/>
      <c r="AV530" s="903"/>
      <c r="AW530" s="903"/>
      <c r="AX530" s="903"/>
      <c r="AY530" s="903"/>
      <c r="AZ530" s="903"/>
      <c r="BA530" s="903"/>
      <c r="BB530" s="903"/>
      <c r="BC530" s="903"/>
      <c r="BD530" s="903"/>
      <c r="BE530" s="903"/>
      <c r="BF530" s="903"/>
      <c r="BG530" s="903"/>
      <c r="BH530" s="903"/>
      <c r="BI530" s="903"/>
      <c r="BJ530" s="903"/>
      <c r="BK530" s="903"/>
      <c r="BL530" s="903"/>
      <c r="BM530" s="903"/>
      <c r="BN530" s="903"/>
      <c r="BO530" s="903"/>
      <c r="BP530" s="903"/>
      <c r="BQ530" s="903"/>
      <c r="BR530" s="903"/>
      <c r="BS530" s="903"/>
      <c r="BT530" s="903"/>
      <c r="BU530" s="903"/>
      <c r="BV530" s="903"/>
      <c r="BW530" s="903"/>
      <c r="BX530" s="903"/>
      <c r="BY530" s="903"/>
      <c r="BZ530" s="903"/>
      <c r="CA530" s="903"/>
    </row>
    <row r="531" spans="1:79" s="904" customFormat="1" x14ac:dyDescent="0.25">
      <c r="A531" s="903"/>
      <c r="W531" s="903"/>
      <c r="X531" s="903"/>
      <c r="Y531" s="903"/>
      <c r="Z531" s="903"/>
      <c r="AA531" s="903"/>
      <c r="AB531" s="903"/>
      <c r="AC531" s="903"/>
      <c r="AD531" s="903"/>
      <c r="AE531" s="903"/>
      <c r="AF531" s="903"/>
      <c r="AG531" s="903"/>
      <c r="AH531" s="903"/>
      <c r="AI531" s="903"/>
      <c r="AJ531" s="903"/>
      <c r="AK531" s="903"/>
      <c r="AL531" s="903"/>
      <c r="AM531" s="903"/>
      <c r="AN531" s="903"/>
      <c r="AO531" s="903"/>
      <c r="AP531" s="903"/>
      <c r="AQ531" s="903"/>
      <c r="AR531" s="903"/>
      <c r="AS531" s="903"/>
      <c r="AT531" s="903"/>
      <c r="AU531" s="903"/>
      <c r="AV531" s="903"/>
      <c r="AW531" s="903"/>
      <c r="AX531" s="903"/>
      <c r="AY531" s="903"/>
      <c r="AZ531" s="903"/>
      <c r="BA531" s="903"/>
      <c r="BB531" s="903"/>
      <c r="BC531" s="903"/>
      <c r="BD531" s="903"/>
      <c r="BE531" s="903"/>
      <c r="BF531" s="903"/>
      <c r="BG531" s="903"/>
      <c r="BH531" s="903"/>
      <c r="BI531" s="903"/>
      <c r="BJ531" s="903"/>
      <c r="BK531" s="903"/>
      <c r="BL531" s="903"/>
      <c r="BM531" s="903"/>
      <c r="BN531" s="903"/>
      <c r="BO531" s="903"/>
      <c r="BP531" s="903"/>
      <c r="BQ531" s="903"/>
      <c r="BR531" s="903"/>
      <c r="BS531" s="903"/>
      <c r="BT531" s="903"/>
      <c r="BU531" s="903"/>
      <c r="BV531" s="903"/>
      <c r="BW531" s="903"/>
      <c r="BX531" s="903"/>
      <c r="BY531" s="903"/>
      <c r="BZ531" s="903"/>
      <c r="CA531" s="903"/>
    </row>
    <row r="532" spans="1:79" s="904" customFormat="1" x14ac:dyDescent="0.25">
      <c r="A532" s="903"/>
      <c r="W532" s="903"/>
      <c r="X532" s="903"/>
      <c r="Y532" s="903"/>
      <c r="Z532" s="903"/>
      <c r="AA532" s="903"/>
      <c r="AB532" s="903"/>
      <c r="AC532" s="903"/>
      <c r="AD532" s="903"/>
      <c r="AE532" s="903"/>
      <c r="AF532" s="903"/>
      <c r="AG532" s="903"/>
      <c r="AH532" s="903"/>
      <c r="AI532" s="903"/>
      <c r="AJ532" s="903"/>
      <c r="AK532" s="903"/>
      <c r="AL532" s="903"/>
      <c r="AM532" s="903"/>
      <c r="AN532" s="903"/>
      <c r="AO532" s="903"/>
      <c r="AP532" s="903"/>
      <c r="AQ532" s="903"/>
      <c r="AR532" s="903"/>
      <c r="AS532" s="903"/>
      <c r="AT532" s="903"/>
      <c r="AU532" s="903"/>
      <c r="AV532" s="903"/>
      <c r="AW532" s="903"/>
      <c r="AX532" s="903"/>
      <c r="AY532" s="903"/>
      <c r="AZ532" s="903"/>
      <c r="BA532" s="903"/>
      <c r="BB532" s="903"/>
      <c r="BC532" s="903"/>
      <c r="BD532" s="903"/>
      <c r="BE532" s="903"/>
      <c r="BF532" s="903"/>
      <c r="BG532" s="903"/>
      <c r="BH532" s="903"/>
      <c r="BI532" s="903"/>
      <c r="BJ532" s="903"/>
      <c r="BK532" s="903"/>
      <c r="BL532" s="903"/>
      <c r="BM532" s="903"/>
      <c r="BN532" s="903"/>
      <c r="BO532" s="903"/>
      <c r="BP532" s="903"/>
      <c r="BQ532" s="903"/>
      <c r="BR532" s="903"/>
      <c r="BS532" s="903"/>
      <c r="BT532" s="903"/>
      <c r="BU532" s="903"/>
      <c r="BV532" s="903"/>
      <c r="BW532" s="903"/>
      <c r="BX532" s="903"/>
      <c r="BY532" s="903"/>
      <c r="BZ532" s="903"/>
      <c r="CA532" s="903"/>
    </row>
    <row r="533" spans="1:79" s="904" customFormat="1" x14ac:dyDescent="0.25">
      <c r="A533" s="903"/>
      <c r="W533" s="903"/>
      <c r="X533" s="903"/>
      <c r="Y533" s="903"/>
      <c r="Z533" s="903"/>
      <c r="AA533" s="903"/>
      <c r="AB533" s="903"/>
      <c r="AC533" s="903"/>
      <c r="AD533" s="903"/>
      <c r="AE533" s="903"/>
      <c r="AF533" s="903"/>
      <c r="AG533" s="903"/>
      <c r="AH533" s="903"/>
      <c r="AI533" s="903"/>
      <c r="AJ533" s="903"/>
      <c r="AK533" s="903"/>
      <c r="AL533" s="903"/>
      <c r="AM533" s="903"/>
      <c r="AN533" s="903"/>
      <c r="AO533" s="903"/>
      <c r="AP533" s="903"/>
      <c r="AQ533" s="903"/>
      <c r="AR533" s="903"/>
      <c r="AS533" s="903"/>
      <c r="AT533" s="903"/>
      <c r="AU533" s="903"/>
      <c r="AV533" s="903"/>
      <c r="AW533" s="903"/>
      <c r="AX533" s="903"/>
      <c r="AY533" s="903"/>
      <c r="AZ533" s="903"/>
      <c r="BA533" s="903"/>
      <c r="BB533" s="903"/>
      <c r="BC533" s="903"/>
      <c r="BD533" s="903"/>
      <c r="BE533" s="903"/>
      <c r="BF533" s="903"/>
      <c r="BG533" s="903"/>
      <c r="BH533" s="903"/>
      <c r="BI533" s="903"/>
      <c r="BJ533" s="903"/>
      <c r="BK533" s="903"/>
      <c r="BL533" s="903"/>
      <c r="BM533" s="903"/>
      <c r="BN533" s="903"/>
      <c r="BO533" s="903"/>
      <c r="BP533" s="903"/>
      <c r="BQ533" s="903"/>
      <c r="BR533" s="903"/>
      <c r="BS533" s="903"/>
      <c r="BT533" s="903"/>
      <c r="BU533" s="903"/>
      <c r="BV533" s="903"/>
      <c r="BW533" s="903"/>
      <c r="BX533" s="903"/>
      <c r="BY533" s="903"/>
      <c r="BZ533" s="903"/>
      <c r="CA533" s="903"/>
    </row>
    <row r="534" spans="1:79" s="904" customFormat="1" x14ac:dyDescent="0.25">
      <c r="A534" s="903"/>
      <c r="W534" s="903"/>
      <c r="X534" s="903"/>
      <c r="Y534" s="903"/>
      <c r="Z534" s="903"/>
      <c r="AA534" s="903"/>
      <c r="AB534" s="903"/>
      <c r="AC534" s="903"/>
      <c r="AD534" s="903"/>
      <c r="AE534" s="903"/>
      <c r="AF534" s="903"/>
      <c r="AG534" s="903"/>
      <c r="AH534" s="903"/>
      <c r="AI534" s="903"/>
      <c r="AJ534" s="903"/>
      <c r="AK534" s="903"/>
      <c r="AL534" s="903"/>
      <c r="AM534" s="903"/>
      <c r="AN534" s="903"/>
      <c r="AO534" s="903"/>
      <c r="AP534" s="903"/>
      <c r="AQ534" s="903"/>
      <c r="AR534" s="903"/>
      <c r="AS534" s="903"/>
      <c r="AT534" s="903"/>
      <c r="AU534" s="903"/>
      <c r="AV534" s="903"/>
      <c r="AW534" s="903"/>
      <c r="AX534" s="903"/>
      <c r="AY534" s="903"/>
      <c r="AZ534" s="903"/>
      <c r="BA534" s="903"/>
      <c r="BB534" s="903"/>
      <c r="BC534" s="903"/>
      <c r="BD534" s="903"/>
      <c r="BE534" s="903"/>
      <c r="BF534" s="903"/>
      <c r="BG534" s="903"/>
      <c r="BH534" s="903"/>
      <c r="BI534" s="903"/>
      <c r="BJ534" s="903"/>
      <c r="BK534" s="903"/>
      <c r="BL534" s="903"/>
      <c r="BM534" s="903"/>
      <c r="BN534" s="903"/>
      <c r="BO534" s="903"/>
      <c r="BP534" s="903"/>
      <c r="BQ534" s="903"/>
      <c r="BR534" s="903"/>
      <c r="BS534" s="903"/>
      <c r="BT534" s="903"/>
      <c r="BU534" s="903"/>
      <c r="BV534" s="903"/>
      <c r="BW534" s="903"/>
      <c r="BX534" s="903"/>
      <c r="BY534" s="903"/>
      <c r="BZ534" s="903"/>
      <c r="CA534" s="903"/>
    </row>
    <row r="535" spans="1:79" s="904" customFormat="1" x14ac:dyDescent="0.25">
      <c r="A535" s="903"/>
      <c r="W535" s="903"/>
      <c r="X535" s="903"/>
      <c r="Y535" s="903"/>
      <c r="Z535" s="903"/>
      <c r="AA535" s="903"/>
      <c r="AB535" s="903"/>
      <c r="AC535" s="903"/>
      <c r="AD535" s="903"/>
      <c r="AE535" s="903"/>
      <c r="AF535" s="903"/>
      <c r="AG535" s="903"/>
      <c r="AH535" s="903"/>
      <c r="AI535" s="903"/>
      <c r="AJ535" s="903"/>
      <c r="AK535" s="903"/>
      <c r="AL535" s="903"/>
      <c r="AM535" s="903"/>
      <c r="AN535" s="903"/>
      <c r="AO535" s="903"/>
      <c r="AP535" s="903"/>
      <c r="AQ535" s="903"/>
      <c r="AR535" s="903"/>
      <c r="AS535" s="903"/>
      <c r="AT535" s="903"/>
      <c r="AU535" s="903"/>
      <c r="AV535" s="903"/>
      <c r="AW535" s="903"/>
      <c r="AX535" s="903"/>
      <c r="AY535" s="903"/>
      <c r="AZ535" s="903"/>
      <c r="BA535" s="903"/>
      <c r="BB535" s="903"/>
      <c r="BC535" s="903"/>
      <c r="BD535" s="903"/>
      <c r="BE535" s="903"/>
      <c r="BF535" s="903"/>
      <c r="BG535" s="903"/>
      <c r="BH535" s="903"/>
      <c r="BI535" s="903"/>
      <c r="BJ535" s="903"/>
      <c r="BK535" s="903"/>
      <c r="BL535" s="903"/>
      <c r="BM535" s="903"/>
      <c r="BN535" s="903"/>
      <c r="BO535" s="903"/>
      <c r="BP535" s="903"/>
      <c r="BQ535" s="903"/>
      <c r="BR535" s="903"/>
      <c r="BS535" s="903"/>
      <c r="BT535" s="903"/>
      <c r="BU535" s="903"/>
      <c r="BV535" s="903"/>
      <c r="BW535" s="903"/>
      <c r="BX535" s="903"/>
      <c r="BY535" s="903"/>
      <c r="BZ535" s="903"/>
      <c r="CA535" s="903"/>
    </row>
    <row r="536" spans="1:79" s="904" customFormat="1" x14ac:dyDescent="0.25">
      <c r="A536" s="903"/>
      <c r="W536" s="903"/>
      <c r="X536" s="903"/>
      <c r="Y536" s="903"/>
      <c r="Z536" s="903"/>
      <c r="AA536" s="903"/>
      <c r="AB536" s="903"/>
      <c r="AC536" s="903"/>
      <c r="AD536" s="903"/>
      <c r="AE536" s="903"/>
      <c r="AF536" s="903"/>
      <c r="AG536" s="903"/>
      <c r="AH536" s="903"/>
      <c r="AI536" s="903"/>
      <c r="AJ536" s="903"/>
      <c r="AK536" s="903"/>
      <c r="AL536" s="903"/>
      <c r="AM536" s="903"/>
      <c r="AN536" s="903"/>
      <c r="AO536" s="903"/>
      <c r="AP536" s="903"/>
      <c r="AQ536" s="903"/>
      <c r="AR536" s="903"/>
      <c r="AS536" s="903"/>
      <c r="AT536" s="903"/>
      <c r="AU536" s="903"/>
      <c r="AV536" s="903"/>
      <c r="AW536" s="903"/>
      <c r="AX536" s="903"/>
      <c r="AY536" s="903"/>
      <c r="AZ536" s="903"/>
      <c r="BA536" s="903"/>
      <c r="BB536" s="903"/>
      <c r="BC536" s="903"/>
      <c r="BD536" s="903"/>
      <c r="BE536" s="903"/>
      <c r="BF536" s="903"/>
      <c r="BG536" s="903"/>
      <c r="BH536" s="903"/>
      <c r="BI536" s="903"/>
      <c r="BJ536" s="903"/>
      <c r="BK536" s="903"/>
      <c r="BL536" s="903"/>
      <c r="BM536" s="903"/>
      <c r="BN536" s="903"/>
      <c r="BO536" s="903"/>
      <c r="BP536" s="903"/>
      <c r="BQ536" s="903"/>
      <c r="BR536" s="903"/>
      <c r="BS536" s="903"/>
      <c r="BT536" s="903"/>
      <c r="BU536" s="903"/>
      <c r="BV536" s="903"/>
      <c r="BW536" s="903"/>
      <c r="BX536" s="903"/>
      <c r="BY536" s="903"/>
      <c r="BZ536" s="903"/>
      <c r="CA536" s="903"/>
    </row>
    <row r="537" spans="1:79" s="904" customFormat="1" x14ac:dyDescent="0.25">
      <c r="A537" s="903"/>
      <c r="W537" s="903"/>
      <c r="X537" s="903"/>
      <c r="Y537" s="903"/>
      <c r="Z537" s="903"/>
      <c r="AA537" s="903"/>
      <c r="AB537" s="903"/>
      <c r="AC537" s="903"/>
      <c r="AD537" s="903"/>
      <c r="AE537" s="903"/>
      <c r="AF537" s="903"/>
      <c r="AG537" s="903"/>
      <c r="AH537" s="903"/>
      <c r="AI537" s="903"/>
      <c r="AJ537" s="903"/>
      <c r="AK537" s="903"/>
      <c r="AL537" s="903"/>
      <c r="AM537" s="903"/>
      <c r="AN537" s="903"/>
      <c r="AO537" s="903"/>
      <c r="AP537" s="903"/>
      <c r="AQ537" s="903"/>
      <c r="AR537" s="903"/>
      <c r="AS537" s="903"/>
      <c r="AT537" s="903"/>
      <c r="AU537" s="903"/>
      <c r="AV537" s="903"/>
      <c r="AW537" s="903"/>
      <c r="AX537" s="903"/>
      <c r="AY537" s="903"/>
      <c r="AZ537" s="903"/>
      <c r="BA537" s="903"/>
      <c r="BB537" s="903"/>
      <c r="BC537" s="903"/>
      <c r="BD537" s="903"/>
      <c r="BE537" s="903"/>
      <c r="BF537" s="903"/>
      <c r="BG537" s="903"/>
      <c r="BH537" s="903"/>
      <c r="BI537" s="903"/>
      <c r="BJ537" s="903"/>
      <c r="BK537" s="903"/>
      <c r="BL537" s="903"/>
      <c r="BM537" s="903"/>
      <c r="BN537" s="903"/>
      <c r="BO537" s="903"/>
      <c r="BP537" s="903"/>
      <c r="BQ537" s="903"/>
      <c r="BR537" s="903"/>
      <c r="BS537" s="903"/>
      <c r="BT537" s="903"/>
      <c r="BU537" s="903"/>
      <c r="BV537" s="903"/>
      <c r="BW537" s="903"/>
      <c r="BX537" s="903"/>
      <c r="BY537" s="903"/>
      <c r="BZ537" s="903"/>
      <c r="CA537" s="903"/>
    </row>
    <row r="538" spans="1:79" s="904" customFormat="1" x14ac:dyDescent="0.25">
      <c r="A538" s="903"/>
      <c r="W538" s="903"/>
      <c r="X538" s="903"/>
      <c r="Y538" s="903"/>
      <c r="Z538" s="903"/>
      <c r="AA538" s="903"/>
      <c r="AB538" s="903"/>
      <c r="AC538" s="903"/>
      <c r="AD538" s="903"/>
      <c r="AE538" s="903"/>
      <c r="AF538" s="903"/>
      <c r="AG538" s="903"/>
      <c r="AH538" s="903"/>
      <c r="AI538" s="903"/>
      <c r="AJ538" s="903"/>
      <c r="AK538" s="903"/>
      <c r="AL538" s="903"/>
      <c r="AM538" s="903"/>
      <c r="AN538" s="903"/>
      <c r="AO538" s="903"/>
      <c r="AP538" s="903"/>
      <c r="AQ538" s="903"/>
      <c r="AR538" s="903"/>
      <c r="AS538" s="903"/>
      <c r="AT538" s="903"/>
      <c r="AU538" s="903"/>
      <c r="AV538" s="903"/>
      <c r="AW538" s="903"/>
      <c r="AX538" s="903"/>
      <c r="AY538" s="903"/>
      <c r="AZ538" s="903"/>
      <c r="BA538" s="903"/>
      <c r="BB538" s="903"/>
      <c r="BC538" s="903"/>
      <c r="BD538" s="903"/>
      <c r="BE538" s="903"/>
      <c r="BF538" s="903"/>
      <c r="BG538" s="903"/>
      <c r="BH538" s="903"/>
      <c r="BI538" s="903"/>
      <c r="BJ538" s="903"/>
      <c r="BK538" s="903"/>
      <c r="BL538" s="903"/>
      <c r="BM538" s="903"/>
      <c r="BN538" s="903"/>
      <c r="BO538" s="903"/>
      <c r="BP538" s="903"/>
      <c r="BQ538" s="903"/>
      <c r="BR538" s="903"/>
      <c r="BS538" s="903"/>
      <c r="BT538" s="903"/>
      <c r="BU538" s="903"/>
      <c r="BV538" s="903"/>
      <c r="BW538" s="903"/>
      <c r="BX538" s="903"/>
      <c r="BY538" s="903"/>
      <c r="BZ538" s="903"/>
      <c r="CA538" s="903"/>
    </row>
    <row r="539" spans="1:79" s="904" customFormat="1" x14ac:dyDescent="0.25">
      <c r="A539" s="903"/>
      <c r="W539" s="903"/>
      <c r="X539" s="903"/>
      <c r="Y539" s="903"/>
      <c r="Z539" s="903"/>
      <c r="AA539" s="903"/>
      <c r="AB539" s="903"/>
      <c r="AC539" s="903"/>
      <c r="AD539" s="903"/>
      <c r="AE539" s="903"/>
      <c r="AF539" s="903"/>
      <c r="AG539" s="903"/>
      <c r="AH539" s="903"/>
      <c r="AI539" s="903"/>
      <c r="AJ539" s="903"/>
      <c r="AK539" s="903"/>
      <c r="AL539" s="903"/>
      <c r="AM539" s="903"/>
      <c r="AN539" s="903"/>
      <c r="AO539" s="903"/>
      <c r="AP539" s="903"/>
      <c r="AQ539" s="903"/>
      <c r="AR539" s="903"/>
      <c r="AS539" s="903"/>
      <c r="AT539" s="903"/>
      <c r="AU539" s="903"/>
      <c r="AV539" s="903"/>
      <c r="AW539" s="903"/>
      <c r="AX539" s="903"/>
      <c r="AY539" s="903"/>
      <c r="AZ539" s="903"/>
      <c r="BA539" s="903"/>
      <c r="BB539" s="903"/>
      <c r="BC539" s="903"/>
      <c r="BD539" s="903"/>
      <c r="BE539" s="903"/>
      <c r="BF539" s="903"/>
      <c r="BG539" s="903"/>
      <c r="BH539" s="903"/>
      <c r="BI539" s="903"/>
      <c r="BJ539" s="903"/>
      <c r="BK539" s="903"/>
      <c r="BL539" s="903"/>
      <c r="BM539" s="903"/>
      <c r="BN539" s="903"/>
      <c r="BO539" s="903"/>
      <c r="BP539" s="903"/>
      <c r="BQ539" s="903"/>
      <c r="BR539" s="903"/>
      <c r="BS539" s="903"/>
      <c r="BT539" s="903"/>
      <c r="BU539" s="903"/>
      <c r="BV539" s="903"/>
      <c r="BW539" s="903"/>
      <c r="BX539" s="903"/>
      <c r="BY539" s="903"/>
      <c r="BZ539" s="903"/>
      <c r="CA539" s="903"/>
    </row>
    <row r="540" spans="1:79" s="904" customFormat="1" x14ac:dyDescent="0.25">
      <c r="A540" s="903"/>
      <c r="W540" s="903"/>
      <c r="X540" s="903"/>
      <c r="Y540" s="903"/>
      <c r="Z540" s="903"/>
      <c r="AA540" s="903"/>
      <c r="AB540" s="903"/>
      <c r="AC540" s="903"/>
      <c r="AD540" s="903"/>
      <c r="AE540" s="903"/>
      <c r="AF540" s="903"/>
      <c r="AG540" s="903"/>
      <c r="AH540" s="903"/>
      <c r="AI540" s="903"/>
      <c r="AJ540" s="903"/>
      <c r="AK540" s="903"/>
      <c r="AL540" s="903"/>
      <c r="AM540" s="903"/>
      <c r="AN540" s="903"/>
      <c r="AO540" s="903"/>
      <c r="AP540" s="903"/>
      <c r="AQ540" s="903"/>
      <c r="AR540" s="903"/>
      <c r="AS540" s="903"/>
      <c r="AT540" s="903"/>
      <c r="AU540" s="903"/>
      <c r="AV540" s="903"/>
      <c r="AW540" s="903"/>
      <c r="AX540" s="903"/>
      <c r="AY540" s="903"/>
      <c r="AZ540" s="903"/>
      <c r="BA540" s="903"/>
      <c r="BB540" s="903"/>
      <c r="BC540" s="903"/>
      <c r="BD540" s="903"/>
      <c r="BE540" s="903"/>
      <c r="BF540" s="903"/>
      <c r="BG540" s="903"/>
      <c r="BH540" s="903"/>
      <c r="BI540" s="903"/>
      <c r="BJ540" s="903"/>
      <c r="BK540" s="903"/>
      <c r="BL540" s="903"/>
      <c r="BM540" s="903"/>
      <c r="BN540" s="903"/>
      <c r="BO540" s="903"/>
      <c r="BP540" s="903"/>
      <c r="BQ540" s="903"/>
      <c r="BR540" s="903"/>
      <c r="BS540" s="903"/>
      <c r="BT540" s="903"/>
      <c r="BU540" s="903"/>
      <c r="BV540" s="903"/>
      <c r="BW540" s="903"/>
      <c r="BX540" s="903"/>
      <c r="BY540" s="903"/>
      <c r="BZ540" s="903"/>
      <c r="CA540" s="903"/>
    </row>
    <row r="541" spans="1:79" s="904" customFormat="1" x14ac:dyDescent="0.25">
      <c r="A541" s="903"/>
      <c r="W541" s="903"/>
      <c r="X541" s="903"/>
      <c r="Y541" s="903"/>
      <c r="Z541" s="903"/>
      <c r="AA541" s="903"/>
      <c r="AB541" s="903"/>
      <c r="AC541" s="903"/>
      <c r="AD541" s="903"/>
      <c r="AE541" s="903"/>
      <c r="AF541" s="903"/>
      <c r="AG541" s="903"/>
      <c r="AH541" s="903"/>
      <c r="AI541" s="903"/>
      <c r="AJ541" s="903"/>
      <c r="AK541" s="903"/>
      <c r="AL541" s="903"/>
      <c r="AM541" s="903"/>
      <c r="AN541" s="903"/>
      <c r="AO541" s="903"/>
      <c r="AP541" s="903"/>
      <c r="AQ541" s="903"/>
      <c r="AR541" s="903"/>
      <c r="AS541" s="903"/>
      <c r="AT541" s="903"/>
      <c r="AU541" s="903"/>
      <c r="AV541" s="903"/>
      <c r="AW541" s="903"/>
      <c r="AX541" s="903"/>
      <c r="AY541" s="903"/>
      <c r="AZ541" s="903"/>
      <c r="BA541" s="903"/>
      <c r="BB541" s="903"/>
      <c r="BC541" s="903"/>
      <c r="BD541" s="903"/>
      <c r="BE541" s="903"/>
      <c r="BF541" s="903"/>
      <c r="BG541" s="903"/>
      <c r="BH541" s="903"/>
      <c r="BI541" s="903"/>
      <c r="BJ541" s="903"/>
      <c r="BK541" s="903"/>
      <c r="BL541" s="903"/>
      <c r="BM541" s="903"/>
      <c r="BN541" s="903"/>
      <c r="BO541" s="903"/>
      <c r="BP541" s="903"/>
      <c r="BQ541" s="903"/>
      <c r="BR541" s="903"/>
      <c r="BS541" s="903"/>
      <c r="BT541" s="903"/>
      <c r="BU541" s="903"/>
      <c r="BV541" s="903"/>
      <c r="BW541" s="903"/>
      <c r="BX541" s="903"/>
      <c r="BY541" s="903"/>
      <c r="BZ541" s="903"/>
      <c r="CA541" s="903"/>
    </row>
    <row r="542" spans="1:79" s="904" customFormat="1" x14ac:dyDescent="0.25">
      <c r="A542" s="903"/>
      <c r="W542" s="903"/>
      <c r="X542" s="903"/>
      <c r="Y542" s="903"/>
      <c r="Z542" s="903"/>
      <c r="AA542" s="903"/>
      <c r="AB542" s="903"/>
      <c r="AC542" s="903"/>
      <c r="AD542" s="903"/>
      <c r="AE542" s="903"/>
      <c r="AF542" s="903"/>
      <c r="AG542" s="903"/>
      <c r="AH542" s="903"/>
      <c r="AI542" s="903"/>
      <c r="AJ542" s="903"/>
      <c r="AK542" s="903"/>
      <c r="AL542" s="903"/>
      <c r="AM542" s="903"/>
      <c r="AN542" s="903"/>
      <c r="AO542" s="903"/>
      <c r="AP542" s="903"/>
      <c r="AQ542" s="903"/>
      <c r="AR542" s="903"/>
      <c r="AS542" s="903"/>
      <c r="AT542" s="903"/>
      <c r="AU542" s="903"/>
      <c r="AV542" s="903"/>
      <c r="AW542" s="903"/>
      <c r="AX542" s="903"/>
      <c r="AY542" s="903"/>
      <c r="AZ542" s="903"/>
      <c r="BA542" s="903"/>
      <c r="BB542" s="903"/>
      <c r="BC542" s="903"/>
      <c r="BD542" s="903"/>
      <c r="BE542" s="903"/>
      <c r="BF542" s="903"/>
      <c r="BG542" s="903"/>
      <c r="BH542" s="903"/>
      <c r="BI542" s="903"/>
      <c r="BJ542" s="903"/>
      <c r="BK542" s="903"/>
      <c r="BL542" s="903"/>
      <c r="BM542" s="903"/>
      <c r="BN542" s="903"/>
      <c r="BO542" s="903"/>
      <c r="BP542" s="903"/>
      <c r="BQ542" s="903"/>
      <c r="BR542" s="903"/>
      <c r="BS542" s="903"/>
      <c r="BT542" s="903"/>
      <c r="BU542" s="903"/>
      <c r="BV542" s="903"/>
      <c r="BW542" s="903"/>
      <c r="BX542" s="903"/>
      <c r="BY542" s="903"/>
      <c r="BZ542" s="903"/>
      <c r="CA542" s="903"/>
    </row>
    <row r="543" spans="1:79" s="904" customFormat="1" x14ac:dyDescent="0.25">
      <c r="A543" s="903"/>
      <c r="W543" s="903"/>
      <c r="X543" s="903"/>
      <c r="Y543" s="903"/>
      <c r="Z543" s="903"/>
      <c r="AA543" s="903"/>
      <c r="AB543" s="903"/>
      <c r="AC543" s="903"/>
      <c r="AD543" s="903"/>
      <c r="AE543" s="903"/>
      <c r="AF543" s="903"/>
      <c r="AG543" s="903"/>
      <c r="AH543" s="903"/>
      <c r="AI543" s="903"/>
      <c r="AJ543" s="903"/>
      <c r="AK543" s="903"/>
      <c r="AL543" s="903"/>
      <c r="AM543" s="903"/>
      <c r="AN543" s="903"/>
      <c r="AO543" s="903"/>
      <c r="AP543" s="903"/>
      <c r="AQ543" s="903"/>
      <c r="AR543" s="903"/>
      <c r="AS543" s="903"/>
      <c r="AT543" s="903"/>
      <c r="AU543" s="903"/>
      <c r="AV543" s="903"/>
      <c r="AW543" s="903"/>
      <c r="AX543" s="903"/>
      <c r="AY543" s="903"/>
      <c r="AZ543" s="903"/>
      <c r="BA543" s="903"/>
      <c r="BB543" s="903"/>
      <c r="BC543" s="903"/>
      <c r="BD543" s="903"/>
      <c r="BE543" s="903"/>
      <c r="BF543" s="903"/>
      <c r="BG543" s="903"/>
      <c r="BH543" s="903"/>
      <c r="BI543" s="903"/>
      <c r="BJ543" s="903"/>
      <c r="BK543" s="903"/>
      <c r="BL543" s="903"/>
      <c r="BM543" s="903"/>
      <c r="BN543" s="903"/>
      <c r="BO543" s="903"/>
      <c r="BP543" s="903"/>
      <c r="BQ543" s="903"/>
      <c r="BR543" s="903"/>
      <c r="BS543" s="903"/>
      <c r="BT543" s="903"/>
      <c r="BU543" s="903"/>
      <c r="BV543" s="903"/>
      <c r="BW543" s="903"/>
      <c r="BX543" s="903"/>
      <c r="BY543" s="903"/>
      <c r="BZ543" s="903"/>
      <c r="CA543" s="903"/>
    </row>
    <row r="544" spans="1:79" s="904" customFormat="1" x14ac:dyDescent="0.25">
      <c r="A544" s="903"/>
      <c r="W544" s="903"/>
      <c r="X544" s="903"/>
      <c r="Y544" s="903"/>
      <c r="Z544" s="903"/>
      <c r="AA544" s="903"/>
      <c r="AB544" s="903"/>
      <c r="AC544" s="903"/>
      <c r="AD544" s="903"/>
      <c r="AE544" s="903"/>
      <c r="AF544" s="903"/>
      <c r="AG544" s="903"/>
      <c r="AH544" s="903"/>
      <c r="AI544" s="903"/>
      <c r="AJ544" s="903"/>
      <c r="AK544" s="903"/>
      <c r="AL544" s="903"/>
      <c r="AM544" s="903"/>
      <c r="AN544" s="903"/>
      <c r="AO544" s="903"/>
      <c r="AP544" s="903"/>
      <c r="AQ544" s="903"/>
      <c r="AR544" s="903"/>
      <c r="AS544" s="903"/>
      <c r="AT544" s="903"/>
      <c r="AU544" s="903"/>
      <c r="AV544" s="903"/>
      <c r="AW544" s="903"/>
      <c r="AX544" s="903"/>
      <c r="AY544" s="903"/>
      <c r="AZ544" s="903"/>
      <c r="BA544" s="903"/>
      <c r="BB544" s="903"/>
      <c r="BC544" s="903"/>
      <c r="BD544" s="903"/>
      <c r="BE544" s="903"/>
      <c r="BF544" s="903"/>
      <c r="BG544" s="903"/>
      <c r="BH544" s="903"/>
      <c r="BI544" s="903"/>
      <c r="BJ544" s="903"/>
      <c r="BK544" s="903"/>
      <c r="BL544" s="903"/>
      <c r="BM544" s="903"/>
      <c r="BN544" s="903"/>
      <c r="BO544" s="903"/>
      <c r="BP544" s="903"/>
      <c r="BQ544" s="903"/>
      <c r="BR544" s="903"/>
      <c r="BS544" s="903"/>
      <c r="BT544" s="903"/>
      <c r="BU544" s="903"/>
      <c r="BV544" s="903"/>
      <c r="BW544" s="903"/>
      <c r="BX544" s="903"/>
      <c r="BY544" s="903"/>
      <c r="BZ544" s="903"/>
      <c r="CA544" s="903"/>
    </row>
    <row r="545" spans="1:79" s="904" customFormat="1" x14ac:dyDescent="0.25">
      <c r="A545" s="903"/>
      <c r="W545" s="903"/>
      <c r="X545" s="903"/>
      <c r="Y545" s="903"/>
      <c r="Z545" s="903"/>
      <c r="AA545" s="903"/>
      <c r="AB545" s="903"/>
      <c r="AC545" s="903"/>
      <c r="AD545" s="903"/>
      <c r="AE545" s="903"/>
      <c r="AF545" s="903"/>
      <c r="AG545" s="903"/>
      <c r="AH545" s="903"/>
      <c r="AI545" s="903"/>
      <c r="AJ545" s="903"/>
      <c r="AK545" s="903"/>
      <c r="AL545" s="903"/>
      <c r="AM545" s="903"/>
      <c r="AN545" s="903"/>
      <c r="AO545" s="903"/>
      <c r="AP545" s="903"/>
      <c r="AQ545" s="903"/>
      <c r="AR545" s="903"/>
      <c r="AS545" s="903"/>
      <c r="AT545" s="903"/>
      <c r="AU545" s="903"/>
      <c r="AV545" s="903"/>
      <c r="AW545" s="903"/>
      <c r="AX545" s="903"/>
      <c r="AY545" s="903"/>
      <c r="AZ545" s="903"/>
      <c r="BA545" s="903"/>
      <c r="BB545" s="903"/>
      <c r="BC545" s="903"/>
      <c r="BD545" s="903"/>
      <c r="BE545" s="903"/>
      <c r="BF545" s="903"/>
      <c r="BG545" s="903"/>
      <c r="BH545" s="903"/>
      <c r="BI545" s="903"/>
      <c r="BJ545" s="903"/>
      <c r="BK545" s="903"/>
      <c r="BL545" s="903"/>
      <c r="BM545" s="903"/>
      <c r="BN545" s="903"/>
      <c r="BO545" s="903"/>
      <c r="BP545" s="903"/>
      <c r="BQ545" s="903"/>
      <c r="BR545" s="903"/>
      <c r="BS545" s="903"/>
      <c r="BT545" s="903"/>
      <c r="BU545" s="903"/>
      <c r="BV545" s="903"/>
      <c r="BW545" s="903"/>
      <c r="BX545" s="903"/>
      <c r="BY545" s="903"/>
      <c r="BZ545" s="903"/>
      <c r="CA545" s="903"/>
    </row>
    <row r="546" spans="1:79" s="904" customFormat="1" x14ac:dyDescent="0.25">
      <c r="A546" s="903"/>
      <c r="W546" s="903"/>
      <c r="X546" s="903"/>
      <c r="Y546" s="903"/>
      <c r="Z546" s="903"/>
      <c r="AA546" s="903"/>
      <c r="AB546" s="903"/>
      <c r="AC546" s="903"/>
      <c r="AD546" s="903"/>
      <c r="AE546" s="903"/>
      <c r="AF546" s="903"/>
      <c r="AG546" s="903"/>
      <c r="AH546" s="903"/>
      <c r="AI546" s="903"/>
      <c r="AJ546" s="903"/>
      <c r="AK546" s="903"/>
      <c r="AL546" s="903"/>
      <c r="AM546" s="903"/>
      <c r="AN546" s="903"/>
      <c r="AO546" s="903"/>
      <c r="AP546" s="903"/>
      <c r="AQ546" s="903"/>
      <c r="AR546" s="903"/>
      <c r="AS546" s="903"/>
      <c r="AT546" s="903"/>
      <c r="AU546" s="903"/>
      <c r="AV546" s="903"/>
      <c r="AW546" s="903"/>
      <c r="AX546" s="903"/>
      <c r="AY546" s="903"/>
      <c r="AZ546" s="903"/>
      <c r="BA546" s="903"/>
      <c r="BB546" s="903"/>
      <c r="BC546" s="903"/>
      <c r="BD546" s="903"/>
      <c r="BE546" s="903"/>
      <c r="BF546" s="903"/>
      <c r="BG546" s="903"/>
      <c r="BH546" s="903"/>
      <c r="BI546" s="903"/>
      <c r="BJ546" s="903"/>
      <c r="BK546" s="903"/>
      <c r="BL546" s="903"/>
      <c r="BM546" s="903"/>
      <c r="BN546" s="903"/>
      <c r="BO546" s="903"/>
      <c r="BP546" s="903"/>
      <c r="BQ546" s="903"/>
      <c r="BR546" s="903"/>
      <c r="BS546" s="903"/>
      <c r="BT546" s="903"/>
      <c r="BU546" s="903"/>
      <c r="BV546" s="903"/>
      <c r="BW546" s="903"/>
      <c r="BX546" s="903"/>
      <c r="BY546" s="903"/>
      <c r="BZ546" s="903"/>
      <c r="CA546" s="903"/>
    </row>
    <row r="547" spans="1:79" s="904" customFormat="1" x14ac:dyDescent="0.25">
      <c r="A547" s="903"/>
      <c r="W547" s="903"/>
      <c r="X547" s="903"/>
      <c r="Y547" s="903"/>
      <c r="Z547" s="903"/>
      <c r="AA547" s="903"/>
      <c r="AB547" s="903"/>
      <c r="AC547" s="903"/>
      <c r="AD547" s="903"/>
      <c r="AE547" s="903"/>
      <c r="AF547" s="903"/>
      <c r="AG547" s="903"/>
      <c r="AH547" s="903"/>
      <c r="AI547" s="903"/>
      <c r="AJ547" s="903"/>
      <c r="AK547" s="903"/>
      <c r="AL547" s="903"/>
      <c r="AM547" s="903"/>
      <c r="AN547" s="903"/>
      <c r="AO547" s="903"/>
      <c r="AP547" s="903"/>
      <c r="AQ547" s="903"/>
      <c r="AR547" s="903"/>
      <c r="AS547" s="903"/>
      <c r="AT547" s="903"/>
      <c r="AU547" s="903"/>
      <c r="AV547" s="903"/>
      <c r="AW547" s="903"/>
      <c r="AX547" s="903"/>
      <c r="AY547" s="903"/>
      <c r="AZ547" s="903"/>
      <c r="BA547" s="903"/>
      <c r="BB547" s="903"/>
      <c r="BC547" s="903"/>
      <c r="BD547" s="903"/>
      <c r="BE547" s="903"/>
      <c r="BF547" s="903"/>
      <c r="BG547" s="903"/>
      <c r="BH547" s="903"/>
      <c r="BI547" s="903"/>
      <c r="BJ547" s="903"/>
      <c r="BK547" s="903"/>
      <c r="BL547" s="903"/>
      <c r="BM547" s="903"/>
      <c r="BN547" s="903"/>
      <c r="BO547" s="903"/>
      <c r="BP547" s="903"/>
      <c r="BQ547" s="903"/>
      <c r="BR547" s="903"/>
      <c r="BS547" s="903"/>
      <c r="BT547" s="903"/>
      <c r="BU547" s="903"/>
      <c r="BV547" s="903"/>
      <c r="BW547" s="903"/>
      <c r="BX547" s="903"/>
      <c r="BY547" s="903"/>
      <c r="BZ547" s="903"/>
      <c r="CA547" s="903"/>
    </row>
    <row r="548" spans="1:79" s="904" customFormat="1" x14ac:dyDescent="0.25">
      <c r="A548" s="903"/>
      <c r="W548" s="903"/>
      <c r="X548" s="903"/>
      <c r="Y548" s="903"/>
      <c r="Z548" s="903"/>
      <c r="AA548" s="903"/>
      <c r="AB548" s="903"/>
      <c r="AC548" s="903"/>
      <c r="AD548" s="903"/>
      <c r="AE548" s="903"/>
      <c r="AF548" s="903"/>
      <c r="AG548" s="903"/>
      <c r="AH548" s="903"/>
      <c r="AI548" s="903"/>
      <c r="AJ548" s="903"/>
      <c r="AK548" s="903"/>
      <c r="AL548" s="903"/>
      <c r="AM548" s="903"/>
      <c r="AN548" s="903"/>
      <c r="AO548" s="903"/>
      <c r="AP548" s="903"/>
      <c r="AQ548" s="903"/>
      <c r="AR548" s="903"/>
      <c r="AS548" s="903"/>
      <c r="AT548" s="903"/>
      <c r="AU548" s="903"/>
      <c r="AV548" s="903"/>
      <c r="AW548" s="903"/>
      <c r="AX548" s="903"/>
      <c r="AY548" s="903"/>
      <c r="AZ548" s="903"/>
      <c r="BA548" s="903"/>
      <c r="BB548" s="903"/>
      <c r="BC548" s="903"/>
      <c r="BD548" s="903"/>
      <c r="BE548" s="903"/>
      <c r="BF548" s="903"/>
      <c r="BG548" s="903"/>
      <c r="BH548" s="903"/>
      <c r="BI548" s="903"/>
      <c r="BJ548" s="903"/>
      <c r="BK548" s="903"/>
      <c r="BL548" s="903"/>
      <c r="BM548" s="903"/>
      <c r="BN548" s="903"/>
      <c r="BO548" s="903"/>
      <c r="BP548" s="903"/>
      <c r="BQ548" s="903"/>
      <c r="BR548" s="903"/>
      <c r="BS548" s="903"/>
      <c r="BT548" s="903"/>
      <c r="BU548" s="903"/>
      <c r="BV548" s="903"/>
      <c r="BW548" s="903"/>
      <c r="BX548" s="903"/>
      <c r="BY548" s="903"/>
      <c r="BZ548" s="903"/>
      <c r="CA548" s="903"/>
    </row>
    <row r="549" spans="1:79" s="904" customFormat="1" x14ac:dyDescent="0.25">
      <c r="A549" s="903"/>
      <c r="W549" s="903"/>
      <c r="X549" s="903"/>
      <c r="Y549" s="903"/>
      <c r="Z549" s="903"/>
      <c r="AA549" s="903"/>
      <c r="AB549" s="903"/>
      <c r="AC549" s="903"/>
      <c r="AD549" s="903"/>
      <c r="AE549" s="903"/>
      <c r="AF549" s="903"/>
      <c r="AG549" s="903"/>
      <c r="AH549" s="903"/>
      <c r="AI549" s="903"/>
      <c r="AJ549" s="903"/>
      <c r="AK549" s="903"/>
      <c r="AL549" s="903"/>
      <c r="AM549" s="903"/>
      <c r="AN549" s="903"/>
      <c r="AO549" s="903"/>
      <c r="AP549" s="903"/>
      <c r="AQ549" s="903"/>
      <c r="AR549" s="903"/>
      <c r="AS549" s="903"/>
      <c r="AT549" s="903"/>
      <c r="AU549" s="903"/>
      <c r="AV549" s="903"/>
      <c r="AW549" s="903"/>
      <c r="AX549" s="903"/>
      <c r="AY549" s="903"/>
      <c r="AZ549" s="903"/>
      <c r="BA549" s="903"/>
      <c r="BB549" s="903"/>
      <c r="BC549" s="903"/>
      <c r="BD549" s="903"/>
      <c r="BE549" s="903"/>
      <c r="BF549" s="903"/>
      <c r="BG549" s="903"/>
      <c r="BH549" s="903"/>
      <c r="BI549" s="903"/>
      <c r="BJ549" s="903"/>
      <c r="BK549" s="903"/>
      <c r="BL549" s="903"/>
      <c r="BM549" s="903"/>
      <c r="BN549" s="903"/>
      <c r="BO549" s="903"/>
      <c r="BP549" s="903"/>
      <c r="BQ549" s="903"/>
      <c r="BR549" s="903"/>
      <c r="BS549" s="903"/>
      <c r="BT549" s="903"/>
      <c r="BU549" s="903"/>
      <c r="BV549" s="903"/>
      <c r="BW549" s="903"/>
      <c r="BX549" s="903"/>
      <c r="BY549" s="903"/>
      <c r="BZ549" s="903"/>
      <c r="CA549" s="903"/>
    </row>
    <row r="550" spans="1:79" s="904" customFormat="1" x14ac:dyDescent="0.25">
      <c r="A550" s="903"/>
      <c r="W550" s="903"/>
      <c r="X550" s="903"/>
      <c r="Y550" s="903"/>
      <c r="Z550" s="903"/>
      <c r="AA550" s="903"/>
      <c r="AB550" s="903"/>
      <c r="AC550" s="903"/>
      <c r="AD550" s="903"/>
      <c r="AE550" s="903"/>
      <c r="AF550" s="903"/>
      <c r="AG550" s="903"/>
      <c r="AH550" s="903"/>
      <c r="AI550" s="903"/>
      <c r="AJ550" s="903"/>
      <c r="AK550" s="903"/>
      <c r="AL550" s="903"/>
      <c r="AM550" s="903"/>
      <c r="AN550" s="903"/>
      <c r="AO550" s="903"/>
      <c r="AP550" s="903"/>
      <c r="AQ550" s="903"/>
      <c r="AR550" s="903"/>
      <c r="AS550" s="903"/>
      <c r="AT550" s="903"/>
      <c r="AU550" s="903"/>
      <c r="AV550" s="903"/>
      <c r="AW550" s="903"/>
      <c r="AX550" s="903"/>
      <c r="AY550" s="903"/>
      <c r="AZ550" s="903"/>
      <c r="BA550" s="903"/>
      <c r="BB550" s="903"/>
      <c r="BC550" s="903"/>
      <c r="BD550" s="903"/>
      <c r="BE550" s="903"/>
      <c r="BF550" s="903"/>
      <c r="BG550" s="903"/>
      <c r="BH550" s="903"/>
      <c r="BI550" s="903"/>
      <c r="BJ550" s="903"/>
      <c r="BK550" s="903"/>
      <c r="BL550" s="903"/>
      <c r="BM550" s="903"/>
      <c r="BN550" s="903"/>
      <c r="BO550" s="903"/>
      <c r="BP550" s="903"/>
      <c r="BQ550" s="903"/>
      <c r="BR550" s="903"/>
      <c r="BS550" s="903"/>
      <c r="BT550" s="903"/>
      <c r="BU550" s="903"/>
      <c r="BV550" s="903"/>
      <c r="BW550" s="903"/>
      <c r="BX550" s="903"/>
      <c r="BY550" s="903"/>
      <c r="BZ550" s="903"/>
      <c r="CA550" s="903"/>
    </row>
    <row r="551" spans="1:79" s="904" customFormat="1" x14ac:dyDescent="0.25">
      <c r="A551" s="903"/>
      <c r="W551" s="903"/>
      <c r="X551" s="903"/>
      <c r="Y551" s="903"/>
      <c r="Z551" s="903"/>
      <c r="AA551" s="903"/>
      <c r="AB551" s="903"/>
      <c r="AC551" s="903"/>
      <c r="AD551" s="903"/>
      <c r="AE551" s="903"/>
      <c r="AF551" s="903"/>
      <c r="AG551" s="903"/>
      <c r="AH551" s="903"/>
      <c r="AI551" s="903"/>
      <c r="AJ551" s="903"/>
      <c r="AK551" s="903"/>
      <c r="AL551" s="903"/>
      <c r="AM551" s="903"/>
      <c r="AN551" s="903"/>
      <c r="AO551" s="903"/>
      <c r="AP551" s="903"/>
      <c r="AQ551" s="903"/>
      <c r="AR551" s="903"/>
      <c r="AS551" s="903"/>
      <c r="AT551" s="903"/>
      <c r="AU551" s="903"/>
      <c r="AV551" s="903"/>
      <c r="AW551" s="903"/>
      <c r="AX551" s="903"/>
      <c r="AY551" s="903"/>
      <c r="AZ551" s="903"/>
      <c r="BA551" s="903"/>
      <c r="BB551" s="903"/>
      <c r="BC551" s="903"/>
      <c r="BD551" s="903"/>
      <c r="BE551" s="903"/>
      <c r="BF551" s="903"/>
      <c r="BG551" s="903"/>
      <c r="BH551" s="903"/>
      <c r="BI551" s="903"/>
      <c r="BJ551" s="903"/>
      <c r="BK551" s="903"/>
      <c r="BL551" s="903"/>
      <c r="BM551" s="903"/>
      <c r="BN551" s="903"/>
      <c r="BO551" s="903"/>
      <c r="BP551" s="903"/>
      <c r="BQ551" s="903"/>
      <c r="BR551" s="903"/>
      <c r="BS551" s="903"/>
      <c r="BT551" s="903"/>
      <c r="BU551" s="903"/>
      <c r="BV551" s="903"/>
      <c r="BW551" s="903"/>
      <c r="BX551" s="903"/>
      <c r="BY551" s="903"/>
      <c r="BZ551" s="903"/>
      <c r="CA551" s="903"/>
    </row>
    <row r="552" spans="1:79" s="904" customFormat="1" x14ac:dyDescent="0.25">
      <c r="A552" s="903"/>
      <c r="W552" s="903"/>
      <c r="X552" s="903"/>
      <c r="Y552" s="903"/>
      <c r="Z552" s="903"/>
      <c r="AA552" s="903"/>
      <c r="AB552" s="903"/>
      <c r="AC552" s="903"/>
      <c r="AD552" s="903"/>
      <c r="AE552" s="903"/>
      <c r="AF552" s="903"/>
      <c r="AG552" s="903"/>
      <c r="AH552" s="903"/>
      <c r="AI552" s="903"/>
      <c r="AJ552" s="903"/>
      <c r="AK552" s="903"/>
      <c r="AL552" s="903"/>
      <c r="AM552" s="903"/>
      <c r="AN552" s="903"/>
      <c r="AO552" s="903"/>
      <c r="AP552" s="903"/>
      <c r="AQ552" s="903"/>
      <c r="AR552" s="903"/>
      <c r="AS552" s="903"/>
      <c r="AT552" s="903"/>
      <c r="AU552" s="903"/>
      <c r="AV552" s="903"/>
      <c r="AW552" s="903"/>
      <c r="AX552" s="903"/>
      <c r="AY552" s="903"/>
      <c r="AZ552" s="903"/>
      <c r="BA552" s="903"/>
      <c r="BB552" s="903"/>
      <c r="BC552" s="903"/>
      <c r="BD552" s="903"/>
      <c r="BE552" s="903"/>
      <c r="BF552" s="903"/>
      <c r="BG552" s="903"/>
      <c r="BH552" s="903"/>
      <c r="BI552" s="903"/>
      <c r="BJ552" s="903"/>
      <c r="BK552" s="903"/>
      <c r="BL552" s="903"/>
      <c r="BM552" s="903"/>
      <c r="BN552" s="903"/>
      <c r="BO552" s="903"/>
      <c r="BP552" s="903"/>
      <c r="BQ552" s="903"/>
      <c r="BR552" s="903"/>
      <c r="BS552" s="903"/>
      <c r="BT552" s="903"/>
      <c r="BU552" s="903"/>
      <c r="BV552" s="903"/>
      <c r="BW552" s="903"/>
      <c r="BX552" s="903"/>
      <c r="BY552" s="903"/>
      <c r="BZ552" s="903"/>
      <c r="CA552" s="903"/>
    </row>
    <row r="553" spans="1:79" s="904" customFormat="1" x14ac:dyDescent="0.25">
      <c r="A553" s="903"/>
      <c r="W553" s="903"/>
      <c r="X553" s="903"/>
      <c r="Y553" s="903"/>
      <c r="Z553" s="903"/>
      <c r="AA553" s="903"/>
      <c r="AB553" s="903"/>
      <c r="AC553" s="903"/>
      <c r="AD553" s="903"/>
      <c r="AE553" s="903"/>
      <c r="AF553" s="903"/>
      <c r="AG553" s="903"/>
      <c r="AH553" s="903"/>
      <c r="AI553" s="903"/>
      <c r="AJ553" s="903"/>
      <c r="AK553" s="903"/>
      <c r="AL553" s="903"/>
      <c r="AM553" s="903"/>
      <c r="AN553" s="903"/>
      <c r="AO553" s="903"/>
      <c r="AP553" s="903"/>
      <c r="AQ553" s="903"/>
      <c r="AR553" s="903"/>
      <c r="AS553" s="903"/>
      <c r="AT553" s="903"/>
      <c r="AU553" s="903"/>
      <c r="AV553" s="903"/>
      <c r="AW553" s="903"/>
      <c r="AX553" s="903"/>
      <c r="AY553" s="903"/>
      <c r="AZ553" s="903"/>
      <c r="BA553" s="903"/>
      <c r="BB553" s="903"/>
      <c r="BC553" s="903"/>
      <c r="BD553" s="903"/>
      <c r="BE553" s="903"/>
      <c r="BF553" s="903"/>
      <c r="BG553" s="903"/>
      <c r="BH553" s="903"/>
      <c r="BI553" s="903"/>
      <c r="BJ553" s="903"/>
      <c r="BK553" s="903"/>
      <c r="BL553" s="903"/>
      <c r="BM553" s="903"/>
      <c r="BN553" s="903"/>
      <c r="BO553" s="903"/>
      <c r="BP553" s="903"/>
      <c r="BQ553" s="903"/>
      <c r="BR553" s="903"/>
      <c r="BS553" s="903"/>
      <c r="BT553" s="903"/>
      <c r="BU553" s="903"/>
      <c r="BV553" s="903"/>
      <c r="BW553" s="903"/>
      <c r="BX553" s="903"/>
      <c r="BY553" s="903"/>
      <c r="BZ553" s="903"/>
      <c r="CA553" s="903"/>
    </row>
    <row r="554" spans="1:79" s="904" customFormat="1" x14ac:dyDescent="0.25">
      <c r="A554" s="903"/>
      <c r="W554" s="903"/>
      <c r="X554" s="903"/>
      <c r="Y554" s="903"/>
      <c r="Z554" s="903"/>
      <c r="AA554" s="903"/>
      <c r="AB554" s="903"/>
      <c r="AC554" s="903"/>
      <c r="AD554" s="903"/>
      <c r="AE554" s="903"/>
      <c r="AF554" s="903"/>
      <c r="AG554" s="903"/>
      <c r="AH554" s="903"/>
      <c r="AI554" s="903"/>
      <c r="AJ554" s="903"/>
      <c r="AK554" s="903"/>
      <c r="AL554" s="903"/>
      <c r="AM554" s="903"/>
      <c r="AN554" s="903"/>
      <c r="AO554" s="903"/>
      <c r="AP554" s="903"/>
      <c r="AQ554" s="903"/>
      <c r="AR554" s="903"/>
      <c r="AS554" s="903"/>
      <c r="AT554" s="903"/>
      <c r="AU554" s="903"/>
      <c r="AV554" s="903"/>
      <c r="AW554" s="903"/>
      <c r="AX554" s="903"/>
      <c r="AY554" s="903"/>
      <c r="AZ554" s="903"/>
      <c r="BA554" s="903"/>
      <c r="BB554" s="903"/>
      <c r="BC554" s="903"/>
      <c r="BD554" s="903"/>
      <c r="BE554" s="903"/>
      <c r="BF554" s="903"/>
      <c r="BG554" s="903"/>
      <c r="BH554" s="903"/>
      <c r="BI554" s="903"/>
      <c r="BJ554" s="903"/>
      <c r="BK554" s="903"/>
      <c r="BL554" s="903"/>
      <c r="BM554" s="903"/>
      <c r="BN554" s="903"/>
      <c r="BO554" s="903"/>
      <c r="BP554" s="903"/>
      <c r="BQ554" s="903"/>
      <c r="BR554" s="903"/>
      <c r="BS554" s="903"/>
      <c r="BT554" s="903"/>
      <c r="BU554" s="903"/>
      <c r="BV554" s="903"/>
      <c r="BW554" s="903"/>
      <c r="BX554" s="903"/>
      <c r="BY554" s="903"/>
      <c r="BZ554" s="903"/>
      <c r="CA554" s="903"/>
    </row>
    <row r="555" spans="1:79" s="904" customFormat="1" x14ac:dyDescent="0.25">
      <c r="A555" s="903"/>
      <c r="W555" s="903"/>
      <c r="X555" s="903"/>
      <c r="Y555" s="903"/>
      <c r="Z555" s="903"/>
      <c r="AA555" s="903"/>
      <c r="AB555" s="903"/>
      <c r="AC555" s="903"/>
      <c r="AD555" s="903"/>
      <c r="AE555" s="903"/>
      <c r="AF555" s="903"/>
      <c r="AG555" s="903"/>
      <c r="AH555" s="903"/>
      <c r="AI555" s="903"/>
      <c r="AJ555" s="903"/>
      <c r="AK555" s="903"/>
      <c r="AL555" s="903"/>
      <c r="AM555" s="903"/>
      <c r="AN555" s="903"/>
      <c r="AO555" s="903"/>
      <c r="AP555" s="903"/>
      <c r="AQ555" s="903"/>
      <c r="AR555" s="903"/>
      <c r="AS555" s="903"/>
      <c r="AT555" s="903"/>
      <c r="AU555" s="903"/>
      <c r="AV555" s="903"/>
      <c r="AW555" s="903"/>
      <c r="AX555" s="903"/>
      <c r="AY555" s="903"/>
      <c r="AZ555" s="903"/>
      <c r="BA555" s="903"/>
      <c r="BB555" s="903"/>
      <c r="BC555" s="903"/>
      <c r="BD555" s="903"/>
      <c r="BE555" s="903"/>
      <c r="BF555" s="903"/>
      <c r="BG555" s="903"/>
      <c r="BH555" s="903"/>
      <c r="BI555" s="903"/>
      <c r="BJ555" s="903"/>
      <c r="BK555" s="903"/>
      <c r="BL555" s="903"/>
      <c r="BM555" s="903"/>
      <c r="BN555" s="903"/>
      <c r="BO555" s="903"/>
      <c r="BP555" s="903"/>
      <c r="BQ555" s="903"/>
      <c r="BR555" s="903"/>
      <c r="BS555" s="903"/>
      <c r="BT555" s="903"/>
      <c r="BU555" s="903"/>
      <c r="BV555" s="903"/>
      <c r="BW555" s="903"/>
      <c r="BX555" s="903"/>
      <c r="BY555" s="903"/>
      <c r="BZ555" s="903"/>
      <c r="CA555" s="903"/>
    </row>
    <row r="556" spans="1:79" s="904" customFormat="1" x14ac:dyDescent="0.25">
      <c r="A556" s="903"/>
      <c r="W556" s="903"/>
      <c r="X556" s="903"/>
      <c r="Y556" s="903"/>
      <c r="Z556" s="903"/>
      <c r="AA556" s="903"/>
      <c r="AB556" s="903"/>
      <c r="AC556" s="903"/>
      <c r="AD556" s="903"/>
      <c r="AE556" s="903"/>
      <c r="AF556" s="903"/>
      <c r="AG556" s="903"/>
      <c r="AH556" s="903"/>
      <c r="AI556" s="903"/>
      <c r="AJ556" s="903"/>
      <c r="AK556" s="903"/>
      <c r="AL556" s="903"/>
      <c r="AM556" s="903"/>
      <c r="AN556" s="903"/>
      <c r="AO556" s="903"/>
      <c r="AP556" s="903"/>
      <c r="AQ556" s="903"/>
      <c r="AR556" s="903"/>
      <c r="AS556" s="903"/>
      <c r="AT556" s="903"/>
      <c r="AU556" s="903"/>
      <c r="AV556" s="903"/>
      <c r="AW556" s="903"/>
      <c r="AX556" s="903"/>
      <c r="AY556" s="903"/>
      <c r="AZ556" s="903"/>
      <c r="BA556" s="903"/>
      <c r="BB556" s="903"/>
      <c r="BC556" s="903"/>
      <c r="BD556" s="903"/>
      <c r="BE556" s="903"/>
      <c r="BF556" s="903"/>
      <c r="BG556" s="903"/>
      <c r="BH556" s="903"/>
      <c r="BI556" s="903"/>
      <c r="BJ556" s="903"/>
      <c r="BK556" s="903"/>
      <c r="BL556" s="903"/>
      <c r="BM556" s="903"/>
      <c r="BN556" s="903"/>
      <c r="BO556" s="903"/>
      <c r="BP556" s="903"/>
      <c r="BQ556" s="903"/>
      <c r="BR556" s="903"/>
      <c r="BS556" s="903"/>
      <c r="BT556" s="903"/>
      <c r="BU556" s="903"/>
      <c r="BV556" s="903"/>
      <c r="BW556" s="903"/>
      <c r="BX556" s="903"/>
      <c r="BY556" s="903"/>
      <c r="BZ556" s="903"/>
      <c r="CA556" s="903"/>
    </row>
    <row r="557" spans="1:79" s="904" customFormat="1" x14ac:dyDescent="0.25">
      <c r="A557" s="903"/>
      <c r="W557" s="903"/>
      <c r="X557" s="903"/>
      <c r="Y557" s="903"/>
      <c r="Z557" s="903"/>
      <c r="AA557" s="903"/>
      <c r="AB557" s="903"/>
      <c r="AC557" s="903"/>
      <c r="AD557" s="903"/>
      <c r="AE557" s="903"/>
      <c r="AF557" s="903"/>
      <c r="AG557" s="903"/>
      <c r="AH557" s="903"/>
      <c r="AI557" s="903"/>
      <c r="AJ557" s="903"/>
      <c r="AK557" s="903"/>
      <c r="AL557" s="903"/>
      <c r="AM557" s="903"/>
      <c r="AN557" s="903"/>
      <c r="AO557" s="903"/>
      <c r="AP557" s="903"/>
      <c r="AQ557" s="903"/>
      <c r="AR557" s="903"/>
      <c r="AS557" s="903"/>
      <c r="AT557" s="903"/>
      <c r="AU557" s="903"/>
      <c r="AV557" s="903"/>
      <c r="AW557" s="903"/>
      <c r="AX557" s="903"/>
      <c r="AY557" s="903"/>
      <c r="AZ557" s="903"/>
      <c r="BA557" s="903"/>
      <c r="BB557" s="903"/>
      <c r="BC557" s="903"/>
      <c r="BD557" s="903"/>
      <c r="BE557" s="903"/>
      <c r="BF557" s="903"/>
      <c r="BG557" s="903"/>
      <c r="BH557" s="903"/>
      <c r="BI557" s="903"/>
      <c r="BJ557" s="903"/>
      <c r="BK557" s="903"/>
      <c r="BL557" s="903"/>
      <c r="BM557" s="903"/>
      <c r="BN557" s="903"/>
      <c r="BO557" s="903"/>
      <c r="BP557" s="903"/>
      <c r="BQ557" s="903"/>
      <c r="BR557" s="903"/>
      <c r="BS557" s="903"/>
      <c r="BT557" s="903"/>
      <c r="BU557" s="903"/>
      <c r="BV557" s="903"/>
      <c r="BW557" s="903"/>
      <c r="BX557" s="903"/>
      <c r="BY557" s="903"/>
      <c r="BZ557" s="903"/>
      <c r="CA557" s="903"/>
    </row>
    <row r="558" spans="1:79" s="904" customFormat="1" x14ac:dyDescent="0.25">
      <c r="A558" s="903"/>
      <c r="W558" s="903"/>
      <c r="X558" s="903"/>
      <c r="Y558" s="903"/>
      <c r="Z558" s="903"/>
      <c r="AA558" s="903"/>
      <c r="AB558" s="903"/>
      <c r="AC558" s="903"/>
      <c r="AD558" s="903"/>
      <c r="AE558" s="903"/>
      <c r="AF558" s="903"/>
      <c r="AG558" s="903"/>
      <c r="AH558" s="903"/>
      <c r="AI558" s="903"/>
      <c r="AJ558" s="903"/>
      <c r="AK558" s="903"/>
      <c r="AL558" s="903"/>
      <c r="AM558" s="903"/>
      <c r="AN558" s="903"/>
      <c r="AO558" s="903"/>
      <c r="AP558" s="903"/>
      <c r="AQ558" s="903"/>
      <c r="AR558" s="903"/>
      <c r="AS558" s="903"/>
      <c r="AT558" s="903"/>
      <c r="AU558" s="903"/>
      <c r="AV558" s="903"/>
      <c r="AW558" s="903"/>
      <c r="AX558" s="903"/>
      <c r="AY558" s="903"/>
      <c r="AZ558" s="903"/>
      <c r="BA558" s="903"/>
      <c r="BB558" s="903"/>
      <c r="BC558" s="903"/>
      <c r="BD558" s="903"/>
      <c r="BE558" s="903"/>
      <c r="BF558" s="903"/>
      <c r="BG558" s="903"/>
      <c r="BH558" s="903"/>
      <c r="BI558" s="903"/>
      <c r="BJ558" s="903"/>
      <c r="BK558" s="903"/>
      <c r="BL558" s="903"/>
      <c r="BM558" s="903"/>
      <c r="BN558" s="903"/>
      <c r="BO558" s="903"/>
      <c r="BP558" s="903"/>
      <c r="BQ558" s="903"/>
      <c r="BR558" s="903"/>
      <c r="BS558" s="903"/>
      <c r="BT558" s="903"/>
      <c r="BU558" s="903"/>
      <c r="BV558" s="903"/>
      <c r="BW558" s="903"/>
      <c r="BX558" s="903"/>
      <c r="BY558" s="903"/>
      <c r="BZ558" s="903"/>
      <c r="CA558" s="903"/>
    </row>
    <row r="559" spans="1:79" s="904" customFormat="1" x14ac:dyDescent="0.25">
      <c r="A559" s="903"/>
      <c r="W559" s="903"/>
      <c r="X559" s="903"/>
      <c r="Y559" s="903"/>
      <c r="Z559" s="903"/>
      <c r="AA559" s="903"/>
      <c r="AB559" s="903"/>
      <c r="AC559" s="903"/>
      <c r="AD559" s="903"/>
      <c r="AE559" s="903"/>
      <c r="AF559" s="903"/>
      <c r="AG559" s="903"/>
      <c r="AH559" s="903"/>
      <c r="AI559" s="903"/>
      <c r="AJ559" s="903"/>
      <c r="AK559" s="903"/>
      <c r="AL559" s="903"/>
      <c r="AM559" s="903"/>
      <c r="AN559" s="903"/>
      <c r="AO559" s="903"/>
      <c r="AP559" s="903"/>
      <c r="AQ559" s="903"/>
      <c r="AR559" s="903"/>
      <c r="AS559" s="903"/>
      <c r="AT559" s="903"/>
      <c r="AU559" s="903"/>
      <c r="AV559" s="903"/>
      <c r="AW559" s="903"/>
      <c r="AX559" s="903"/>
      <c r="AY559" s="903"/>
      <c r="AZ559" s="903"/>
      <c r="BA559" s="903"/>
      <c r="BB559" s="903"/>
      <c r="BC559" s="903"/>
      <c r="BD559" s="903"/>
      <c r="BE559" s="903"/>
      <c r="BF559" s="903"/>
      <c r="BG559" s="903"/>
      <c r="BH559" s="903"/>
      <c r="BI559" s="903"/>
      <c r="BJ559" s="903"/>
      <c r="BK559" s="903"/>
      <c r="BL559" s="903"/>
      <c r="BM559" s="903"/>
      <c r="BN559" s="903"/>
      <c r="BO559" s="903"/>
      <c r="BP559" s="903"/>
      <c r="BQ559" s="903"/>
      <c r="BR559" s="903"/>
      <c r="BS559" s="903"/>
      <c r="BT559" s="903"/>
      <c r="BU559" s="903"/>
      <c r="BV559" s="903"/>
      <c r="BW559" s="903"/>
      <c r="BX559" s="903"/>
      <c r="BY559" s="903"/>
      <c r="BZ559" s="903"/>
      <c r="CA559" s="903"/>
    </row>
    <row r="560" spans="1:79" s="904" customFormat="1" x14ac:dyDescent="0.25">
      <c r="A560" s="903"/>
      <c r="W560" s="903"/>
      <c r="X560" s="903"/>
      <c r="Y560" s="903"/>
      <c r="Z560" s="903"/>
      <c r="AA560" s="903"/>
      <c r="AB560" s="903"/>
      <c r="AC560" s="903"/>
      <c r="AD560" s="903"/>
      <c r="AE560" s="903"/>
      <c r="AF560" s="903"/>
      <c r="AG560" s="903"/>
      <c r="AH560" s="903"/>
      <c r="AI560" s="903"/>
      <c r="AJ560" s="903"/>
      <c r="AK560" s="903"/>
      <c r="AL560" s="903"/>
      <c r="AM560" s="903"/>
      <c r="AN560" s="903"/>
      <c r="AO560" s="903"/>
      <c r="AP560" s="903"/>
      <c r="AQ560" s="903"/>
      <c r="AR560" s="903"/>
      <c r="AS560" s="903"/>
      <c r="AT560" s="903"/>
      <c r="AU560" s="903"/>
      <c r="AV560" s="903"/>
      <c r="AW560" s="903"/>
      <c r="AX560" s="903"/>
      <c r="AY560" s="903"/>
      <c r="AZ560" s="903"/>
      <c r="BA560" s="903"/>
      <c r="BB560" s="903"/>
      <c r="BC560" s="903"/>
      <c r="BD560" s="903"/>
      <c r="BE560" s="903"/>
      <c r="BF560" s="903"/>
      <c r="BG560" s="903"/>
      <c r="BH560" s="903"/>
      <c r="BI560" s="903"/>
      <c r="BJ560" s="903"/>
      <c r="BK560" s="903"/>
      <c r="BL560" s="903"/>
      <c r="BM560" s="903"/>
      <c r="BN560" s="903"/>
      <c r="BO560" s="903"/>
      <c r="BP560" s="903"/>
      <c r="BQ560" s="903"/>
      <c r="BR560" s="903"/>
      <c r="BS560" s="903"/>
      <c r="BT560" s="903"/>
      <c r="BU560" s="903"/>
      <c r="BV560" s="903"/>
      <c r="BW560" s="903"/>
      <c r="BX560" s="903"/>
      <c r="BY560" s="903"/>
      <c r="BZ560" s="903"/>
      <c r="CA560" s="903"/>
    </row>
    <row r="561" spans="1:79" s="904" customFormat="1" x14ac:dyDescent="0.25">
      <c r="A561" s="903"/>
      <c r="W561" s="903"/>
      <c r="X561" s="903"/>
      <c r="Y561" s="903"/>
      <c r="Z561" s="903"/>
      <c r="AA561" s="903"/>
      <c r="AB561" s="903"/>
      <c r="AC561" s="903"/>
      <c r="AD561" s="903"/>
      <c r="AE561" s="903"/>
      <c r="AF561" s="903"/>
      <c r="AG561" s="903"/>
      <c r="AH561" s="903"/>
      <c r="AI561" s="903"/>
      <c r="AJ561" s="903"/>
      <c r="AK561" s="903"/>
      <c r="AL561" s="903"/>
      <c r="AM561" s="903"/>
      <c r="AN561" s="903"/>
      <c r="AO561" s="903"/>
      <c r="AP561" s="903"/>
      <c r="AQ561" s="903"/>
      <c r="AR561" s="903"/>
      <c r="AS561" s="903"/>
      <c r="AT561" s="903"/>
      <c r="AU561" s="903"/>
      <c r="AV561" s="903"/>
      <c r="AW561" s="903"/>
      <c r="AX561" s="903"/>
      <c r="AY561" s="903"/>
      <c r="AZ561" s="903"/>
      <c r="BA561" s="903"/>
      <c r="BB561" s="903"/>
      <c r="BC561" s="903"/>
      <c r="BD561" s="903"/>
      <c r="BE561" s="903"/>
      <c r="BF561" s="903"/>
      <c r="BG561" s="903"/>
      <c r="BH561" s="903"/>
      <c r="BI561" s="903"/>
      <c r="BJ561" s="903"/>
      <c r="BK561" s="903"/>
      <c r="BL561" s="903"/>
      <c r="BM561" s="903"/>
      <c r="BN561" s="903"/>
      <c r="BO561" s="903"/>
      <c r="BP561" s="903"/>
      <c r="BQ561" s="903"/>
      <c r="BR561" s="903"/>
      <c r="BS561" s="903"/>
      <c r="BT561" s="903"/>
      <c r="BU561" s="903"/>
      <c r="BV561" s="903"/>
      <c r="BW561" s="903"/>
      <c r="BX561" s="903"/>
      <c r="BY561" s="903"/>
      <c r="BZ561" s="903"/>
      <c r="CA561" s="903"/>
    </row>
    <row r="562" spans="1:79" s="904" customFormat="1" x14ac:dyDescent="0.25">
      <c r="A562" s="903"/>
      <c r="W562" s="903"/>
      <c r="X562" s="903"/>
      <c r="Y562" s="903"/>
      <c r="Z562" s="903"/>
      <c r="AA562" s="903"/>
      <c r="AB562" s="903"/>
      <c r="AC562" s="903"/>
      <c r="AD562" s="903"/>
      <c r="AE562" s="903"/>
      <c r="AF562" s="903"/>
      <c r="AG562" s="903"/>
      <c r="AH562" s="903"/>
      <c r="AI562" s="903"/>
      <c r="AJ562" s="903"/>
      <c r="AK562" s="903"/>
      <c r="AL562" s="903"/>
      <c r="AM562" s="903"/>
      <c r="AN562" s="903"/>
      <c r="AO562" s="903"/>
      <c r="AP562" s="903"/>
      <c r="AQ562" s="903"/>
      <c r="AR562" s="903"/>
      <c r="AS562" s="903"/>
      <c r="AT562" s="903"/>
      <c r="AU562" s="903"/>
      <c r="AV562" s="903"/>
      <c r="AW562" s="903"/>
      <c r="AX562" s="903"/>
      <c r="AY562" s="903"/>
      <c r="AZ562" s="903"/>
      <c r="BA562" s="903"/>
      <c r="BB562" s="903"/>
      <c r="BC562" s="903"/>
      <c r="BD562" s="903"/>
      <c r="BE562" s="903"/>
      <c r="BF562" s="903"/>
      <c r="BG562" s="903"/>
      <c r="BH562" s="903"/>
      <c r="BI562" s="903"/>
      <c r="BJ562" s="903"/>
      <c r="BK562" s="903"/>
      <c r="BL562" s="903"/>
      <c r="BM562" s="903"/>
      <c r="BN562" s="903"/>
      <c r="BO562" s="903"/>
      <c r="BP562" s="903"/>
      <c r="BQ562" s="903"/>
      <c r="BR562" s="903"/>
      <c r="BS562" s="903"/>
      <c r="BT562" s="903"/>
      <c r="BU562" s="903"/>
      <c r="BV562" s="903"/>
      <c r="BW562" s="903"/>
      <c r="BX562" s="903"/>
      <c r="BY562" s="903"/>
      <c r="BZ562" s="903"/>
      <c r="CA562" s="903"/>
    </row>
    <row r="563" spans="1:79" s="904" customFormat="1" x14ac:dyDescent="0.25">
      <c r="A563" s="903"/>
      <c r="W563" s="903"/>
      <c r="X563" s="903"/>
      <c r="Y563" s="903"/>
      <c r="Z563" s="903"/>
      <c r="AA563" s="903"/>
      <c r="AB563" s="903"/>
      <c r="AC563" s="903"/>
      <c r="AD563" s="903"/>
      <c r="AE563" s="903"/>
      <c r="AF563" s="903"/>
      <c r="AG563" s="903"/>
      <c r="AH563" s="903"/>
      <c r="AI563" s="903"/>
      <c r="AJ563" s="903"/>
      <c r="AK563" s="903"/>
      <c r="AL563" s="903"/>
      <c r="AM563" s="903"/>
      <c r="AN563" s="903"/>
      <c r="AO563" s="903"/>
      <c r="AP563" s="903"/>
      <c r="AQ563" s="903"/>
      <c r="AR563" s="903"/>
      <c r="AS563" s="903"/>
      <c r="AT563" s="903"/>
      <c r="AU563" s="903"/>
      <c r="AV563" s="903"/>
      <c r="AW563" s="903"/>
      <c r="AX563" s="903"/>
      <c r="AY563" s="903"/>
      <c r="AZ563" s="903"/>
      <c r="BA563" s="903"/>
      <c r="BB563" s="903"/>
      <c r="BC563" s="903"/>
      <c r="BD563" s="903"/>
      <c r="BE563" s="903"/>
      <c r="BF563" s="903"/>
      <c r="BG563" s="903"/>
      <c r="BH563" s="903"/>
      <c r="BI563" s="903"/>
      <c r="BJ563" s="903"/>
      <c r="BK563" s="903"/>
      <c r="BL563" s="903"/>
      <c r="BM563" s="903"/>
      <c r="BN563" s="903"/>
      <c r="BO563" s="903"/>
      <c r="BP563" s="903"/>
      <c r="BQ563" s="903"/>
      <c r="BR563" s="903"/>
      <c r="BS563" s="903"/>
      <c r="BT563" s="903"/>
      <c r="BU563" s="903"/>
      <c r="BV563" s="903"/>
      <c r="BW563" s="903"/>
      <c r="BX563" s="903"/>
      <c r="BY563" s="903"/>
      <c r="BZ563" s="903"/>
      <c r="CA563" s="903"/>
    </row>
    <row r="564" spans="1:79" s="904" customFormat="1" x14ac:dyDescent="0.25">
      <c r="A564" s="903"/>
      <c r="W564" s="903"/>
      <c r="X564" s="903"/>
      <c r="Y564" s="903"/>
      <c r="Z564" s="903"/>
      <c r="AA564" s="903"/>
      <c r="AB564" s="903"/>
      <c r="AC564" s="903"/>
      <c r="AD564" s="903"/>
      <c r="AE564" s="903"/>
      <c r="AF564" s="903"/>
      <c r="AG564" s="903"/>
      <c r="AH564" s="903"/>
      <c r="AI564" s="903"/>
      <c r="AJ564" s="903"/>
      <c r="AK564" s="903"/>
      <c r="AL564" s="903"/>
      <c r="AM564" s="903"/>
      <c r="AN564" s="903"/>
      <c r="AO564" s="903"/>
      <c r="AP564" s="903"/>
      <c r="AQ564" s="903"/>
      <c r="AR564" s="903"/>
      <c r="AS564" s="903"/>
      <c r="AT564" s="903"/>
      <c r="AU564" s="903"/>
      <c r="AV564" s="903"/>
      <c r="AW564" s="903"/>
      <c r="AX564" s="903"/>
      <c r="AY564" s="903"/>
      <c r="AZ564" s="903"/>
      <c r="BA564" s="903"/>
      <c r="BB564" s="903"/>
      <c r="BC564" s="903"/>
      <c r="BD564" s="903"/>
      <c r="BE564" s="903"/>
      <c r="BF564" s="903"/>
      <c r="BG564" s="903"/>
      <c r="BH564" s="903"/>
      <c r="BI564" s="903"/>
      <c r="BJ564" s="903"/>
      <c r="BK564" s="903"/>
      <c r="BL564" s="903"/>
      <c r="BM564" s="903"/>
      <c r="BN564" s="903"/>
      <c r="BO564" s="903"/>
      <c r="BP564" s="903"/>
      <c r="BQ564" s="903"/>
      <c r="BR564" s="903"/>
      <c r="BS564" s="903"/>
      <c r="BT564" s="903"/>
      <c r="BU564" s="903"/>
      <c r="BV564" s="903"/>
      <c r="BW564" s="903"/>
      <c r="BX564" s="903"/>
      <c r="BY564" s="903"/>
      <c r="BZ564" s="903"/>
      <c r="CA564" s="903"/>
    </row>
    <row r="565" spans="1:79" s="904" customFormat="1" x14ac:dyDescent="0.25">
      <c r="A565" s="903"/>
      <c r="W565" s="903"/>
      <c r="X565" s="903"/>
      <c r="Y565" s="903"/>
      <c r="Z565" s="903"/>
      <c r="AA565" s="903"/>
      <c r="AB565" s="903"/>
      <c r="AC565" s="903"/>
      <c r="AD565" s="903"/>
      <c r="AE565" s="903"/>
      <c r="AF565" s="903"/>
      <c r="AG565" s="903"/>
      <c r="AH565" s="903"/>
      <c r="AI565" s="903"/>
      <c r="AJ565" s="903"/>
      <c r="AK565" s="903"/>
      <c r="AL565" s="903"/>
      <c r="AM565" s="903"/>
      <c r="AN565" s="903"/>
      <c r="AO565" s="903"/>
      <c r="AP565" s="903"/>
      <c r="AQ565" s="903"/>
      <c r="AR565" s="903"/>
      <c r="AS565" s="903"/>
      <c r="AT565" s="903"/>
      <c r="AU565" s="903"/>
      <c r="AV565" s="903"/>
      <c r="AW565" s="903"/>
      <c r="AX565" s="903"/>
      <c r="AY565" s="903"/>
      <c r="AZ565" s="903"/>
      <c r="BA565" s="903"/>
      <c r="BB565" s="903"/>
      <c r="BC565" s="903"/>
      <c r="BD565" s="903"/>
      <c r="BE565" s="903"/>
      <c r="BF565" s="903"/>
      <c r="BG565" s="903"/>
      <c r="BH565" s="903"/>
      <c r="BI565" s="903"/>
      <c r="BJ565" s="903"/>
      <c r="BK565" s="903"/>
      <c r="BL565" s="903"/>
      <c r="BM565" s="903"/>
      <c r="BN565" s="903"/>
      <c r="BO565" s="903"/>
      <c r="BP565" s="903"/>
      <c r="BQ565" s="903"/>
      <c r="BR565" s="903"/>
      <c r="BS565" s="903"/>
      <c r="BT565" s="903"/>
      <c r="BU565" s="903"/>
      <c r="BV565" s="903"/>
      <c r="BW565" s="903"/>
      <c r="BX565" s="903"/>
      <c r="BY565" s="903"/>
      <c r="BZ565" s="903"/>
      <c r="CA565" s="903"/>
    </row>
    <row r="566" spans="1:79" s="904" customFormat="1" x14ac:dyDescent="0.25">
      <c r="A566" s="903"/>
      <c r="W566" s="903"/>
      <c r="X566" s="903"/>
      <c r="Y566" s="903"/>
      <c r="Z566" s="903"/>
      <c r="AA566" s="903"/>
      <c r="AB566" s="903"/>
      <c r="AC566" s="903"/>
      <c r="AD566" s="903"/>
      <c r="AE566" s="903"/>
      <c r="AF566" s="903"/>
      <c r="AG566" s="903"/>
      <c r="AH566" s="903"/>
      <c r="AI566" s="903"/>
      <c r="AJ566" s="903"/>
      <c r="AK566" s="903"/>
      <c r="AL566" s="903"/>
      <c r="AM566" s="903"/>
      <c r="AN566" s="903"/>
      <c r="AO566" s="903"/>
      <c r="AP566" s="903"/>
      <c r="AQ566" s="903"/>
      <c r="AR566" s="903"/>
      <c r="AS566" s="903"/>
      <c r="AT566" s="903"/>
      <c r="AU566" s="903"/>
      <c r="AV566" s="903"/>
      <c r="AW566" s="903"/>
      <c r="AX566" s="903"/>
      <c r="AY566" s="903"/>
      <c r="AZ566" s="903"/>
      <c r="BA566" s="903"/>
      <c r="BB566" s="903"/>
      <c r="BC566" s="903"/>
      <c r="BD566" s="903"/>
      <c r="BE566" s="903"/>
      <c r="BF566" s="903"/>
      <c r="BG566" s="903"/>
      <c r="BH566" s="903"/>
      <c r="BI566" s="903"/>
      <c r="BJ566" s="903"/>
      <c r="BK566" s="903"/>
      <c r="BL566" s="903"/>
      <c r="BM566" s="903"/>
      <c r="BN566" s="903"/>
      <c r="BO566" s="903"/>
      <c r="BP566" s="903"/>
      <c r="BQ566" s="903"/>
      <c r="BR566" s="903"/>
      <c r="BS566" s="903"/>
      <c r="BT566" s="903"/>
      <c r="BU566" s="903"/>
      <c r="BV566" s="903"/>
      <c r="BW566" s="903"/>
      <c r="BX566" s="903"/>
      <c r="BY566" s="903"/>
      <c r="BZ566" s="903"/>
      <c r="CA566" s="903"/>
    </row>
    <row r="567" spans="1:79" s="904" customFormat="1" x14ac:dyDescent="0.25">
      <c r="A567" s="903"/>
      <c r="W567" s="903"/>
      <c r="X567" s="903"/>
      <c r="Y567" s="903"/>
      <c r="Z567" s="903"/>
      <c r="AA567" s="903"/>
      <c r="AB567" s="903"/>
      <c r="AC567" s="903"/>
      <c r="AD567" s="903"/>
      <c r="AE567" s="903"/>
      <c r="AF567" s="903"/>
      <c r="AG567" s="903"/>
      <c r="AH567" s="903"/>
      <c r="AI567" s="903"/>
      <c r="AJ567" s="903"/>
      <c r="AK567" s="903"/>
      <c r="AL567" s="903"/>
      <c r="AM567" s="903"/>
      <c r="AN567" s="903"/>
      <c r="AO567" s="903"/>
      <c r="AP567" s="903"/>
      <c r="AQ567" s="903"/>
      <c r="AR567" s="903"/>
      <c r="AS567" s="903"/>
      <c r="AT567" s="903"/>
      <c r="AU567" s="903"/>
      <c r="AV567" s="903"/>
      <c r="AW567" s="903"/>
      <c r="AX567" s="903"/>
      <c r="AY567" s="903"/>
      <c r="AZ567" s="903"/>
      <c r="BA567" s="903"/>
      <c r="BB567" s="903"/>
      <c r="BC567" s="903"/>
      <c r="BD567" s="903"/>
      <c r="BE567" s="903"/>
      <c r="BF567" s="903"/>
      <c r="BG567" s="903"/>
      <c r="BH567" s="903"/>
      <c r="BI567" s="903"/>
      <c r="BJ567" s="903"/>
      <c r="BK567" s="903"/>
      <c r="BL567" s="903"/>
      <c r="BM567" s="903"/>
      <c r="BN567" s="903"/>
      <c r="BO567" s="903"/>
      <c r="BP567" s="903"/>
      <c r="BQ567" s="903"/>
      <c r="BR567" s="903"/>
      <c r="BS567" s="903"/>
      <c r="BT567" s="903"/>
      <c r="BU567" s="903"/>
      <c r="BV567" s="903"/>
      <c r="BW567" s="903"/>
      <c r="BX567" s="903"/>
      <c r="BY567" s="903"/>
      <c r="BZ567" s="903"/>
      <c r="CA567" s="903"/>
    </row>
    <row r="568" spans="1:79" s="904" customFormat="1" x14ac:dyDescent="0.25">
      <c r="A568" s="903"/>
      <c r="W568" s="903"/>
      <c r="X568" s="903"/>
      <c r="Y568" s="903"/>
      <c r="Z568" s="903"/>
      <c r="AA568" s="903"/>
      <c r="AB568" s="903"/>
      <c r="AC568" s="903"/>
      <c r="AD568" s="903"/>
      <c r="AE568" s="903"/>
      <c r="AF568" s="903"/>
      <c r="AG568" s="903"/>
      <c r="AH568" s="903"/>
      <c r="AI568" s="903"/>
      <c r="AJ568" s="903"/>
      <c r="AK568" s="903"/>
      <c r="AL568" s="903"/>
      <c r="AM568" s="903"/>
      <c r="AN568" s="903"/>
      <c r="AO568" s="903"/>
      <c r="AP568" s="903"/>
      <c r="AQ568" s="903"/>
      <c r="AR568" s="903"/>
      <c r="AS568" s="903"/>
      <c r="AT568" s="903"/>
      <c r="AU568" s="903"/>
      <c r="AV568" s="903"/>
      <c r="AW568" s="903"/>
      <c r="AX568" s="903"/>
      <c r="AY568" s="903"/>
      <c r="AZ568" s="903"/>
      <c r="BA568" s="903"/>
      <c r="BB568" s="903"/>
      <c r="BC568" s="903"/>
      <c r="BD568" s="903"/>
      <c r="BE568" s="903"/>
      <c r="BF568" s="903"/>
      <c r="BG568" s="903"/>
      <c r="BH568" s="903"/>
      <c r="BI568" s="903"/>
      <c r="BJ568" s="903"/>
      <c r="BK568" s="903"/>
      <c r="BL568" s="903"/>
      <c r="BM568" s="903"/>
      <c r="BN568" s="903"/>
      <c r="BO568" s="903"/>
      <c r="BP568" s="903"/>
      <c r="BQ568" s="903"/>
      <c r="BR568" s="903"/>
      <c r="BS568" s="903"/>
      <c r="BT568" s="903"/>
      <c r="BU568" s="903"/>
      <c r="BV568" s="903"/>
      <c r="BW568" s="903"/>
      <c r="BX568" s="903"/>
      <c r="BY568" s="903"/>
      <c r="BZ568" s="903"/>
      <c r="CA568" s="903"/>
    </row>
    <row r="569" spans="1:79" s="904" customFormat="1" x14ac:dyDescent="0.25">
      <c r="A569" s="903"/>
      <c r="W569" s="903"/>
      <c r="X569" s="903"/>
      <c r="Y569" s="903"/>
      <c r="Z569" s="903"/>
      <c r="AA569" s="903"/>
      <c r="AB569" s="903"/>
      <c r="AC569" s="903"/>
      <c r="AD569" s="903"/>
      <c r="AE569" s="903"/>
      <c r="AF569" s="903"/>
      <c r="AG569" s="903"/>
      <c r="AH569" s="903"/>
      <c r="AI569" s="903"/>
      <c r="AJ569" s="903"/>
      <c r="AK569" s="903"/>
      <c r="AL569" s="903"/>
      <c r="AM569" s="903"/>
      <c r="AN569" s="903"/>
      <c r="AO569" s="903"/>
      <c r="AP569" s="903"/>
      <c r="AQ569" s="903"/>
      <c r="AR569" s="903"/>
      <c r="AS569" s="903"/>
      <c r="AT569" s="903"/>
      <c r="AU569" s="903"/>
      <c r="AV569" s="903"/>
      <c r="AW569" s="903"/>
      <c r="AX569" s="903"/>
      <c r="AY569" s="903"/>
      <c r="AZ569" s="903"/>
      <c r="BA569" s="903"/>
      <c r="BB569" s="903"/>
      <c r="BC569" s="903"/>
      <c r="BD569" s="903"/>
      <c r="BE569" s="903"/>
      <c r="BF569" s="903"/>
      <c r="BG569" s="903"/>
      <c r="BH569" s="903"/>
      <c r="BI569" s="903"/>
      <c r="BJ569" s="903"/>
      <c r="BK569" s="903"/>
      <c r="BL569" s="903"/>
      <c r="BM569" s="903"/>
      <c r="BN569" s="903"/>
      <c r="BO569" s="903"/>
      <c r="BP569" s="903"/>
      <c r="BQ569" s="903"/>
      <c r="BR569" s="903"/>
      <c r="BS569" s="903"/>
      <c r="BT569" s="903"/>
      <c r="BU569" s="903"/>
      <c r="BV569" s="903"/>
      <c r="BW569" s="903"/>
      <c r="BX569" s="903"/>
      <c r="BY569" s="903"/>
      <c r="BZ569" s="903"/>
      <c r="CA569" s="903"/>
    </row>
    <row r="570" spans="1:79" s="904" customFormat="1" x14ac:dyDescent="0.25">
      <c r="A570" s="903"/>
      <c r="W570" s="903"/>
      <c r="X570" s="903"/>
      <c r="Y570" s="903"/>
      <c r="Z570" s="903"/>
      <c r="AA570" s="903"/>
      <c r="AB570" s="903"/>
      <c r="AC570" s="903"/>
      <c r="AD570" s="903"/>
      <c r="AE570" s="903"/>
      <c r="AF570" s="903"/>
      <c r="AG570" s="903"/>
      <c r="AH570" s="903"/>
      <c r="AI570" s="903"/>
      <c r="AJ570" s="903"/>
      <c r="AK570" s="903"/>
      <c r="AL570" s="903"/>
      <c r="AM570" s="903"/>
      <c r="AN570" s="903"/>
      <c r="AO570" s="903"/>
      <c r="AP570" s="903"/>
      <c r="AQ570" s="903"/>
      <c r="AR570" s="903"/>
      <c r="AS570" s="903"/>
      <c r="AT570" s="903"/>
      <c r="AU570" s="903"/>
      <c r="AV570" s="903"/>
      <c r="AW570" s="903"/>
      <c r="AX570" s="903"/>
      <c r="AY570" s="903"/>
      <c r="AZ570" s="903"/>
      <c r="BA570" s="903"/>
      <c r="BB570" s="903"/>
      <c r="BC570" s="903"/>
      <c r="BD570" s="903"/>
      <c r="BE570" s="903"/>
      <c r="BF570" s="903"/>
      <c r="BG570" s="903"/>
      <c r="BH570" s="903"/>
      <c r="BI570" s="903"/>
      <c r="BJ570" s="903"/>
      <c r="BK570" s="903"/>
      <c r="BL570" s="903"/>
      <c r="BM570" s="903"/>
      <c r="BN570" s="903"/>
      <c r="BO570" s="903"/>
      <c r="BP570" s="903"/>
      <c r="BQ570" s="903"/>
      <c r="BR570" s="903"/>
      <c r="BS570" s="903"/>
      <c r="BT570" s="903"/>
      <c r="BU570" s="903"/>
      <c r="BV570" s="903"/>
      <c r="BW570" s="903"/>
      <c r="BX570" s="903"/>
      <c r="BY570" s="903"/>
      <c r="BZ570" s="903"/>
      <c r="CA570" s="903"/>
    </row>
    <row r="571" spans="1:79" s="904" customFormat="1" x14ac:dyDescent="0.25">
      <c r="A571" s="903"/>
      <c r="W571" s="903"/>
      <c r="X571" s="903"/>
      <c r="Y571" s="903"/>
      <c r="Z571" s="903"/>
      <c r="AA571" s="903"/>
      <c r="AB571" s="903"/>
      <c r="AC571" s="903"/>
      <c r="AD571" s="903"/>
      <c r="AE571" s="903"/>
      <c r="AF571" s="903"/>
      <c r="AG571" s="903"/>
      <c r="AH571" s="903"/>
      <c r="AI571" s="903"/>
      <c r="AJ571" s="903"/>
      <c r="AK571" s="903"/>
      <c r="AL571" s="903"/>
      <c r="AM571" s="903"/>
      <c r="AN571" s="903"/>
      <c r="AO571" s="903"/>
      <c r="AP571" s="903"/>
      <c r="AQ571" s="903"/>
      <c r="AR571" s="903"/>
      <c r="AS571" s="903"/>
      <c r="AT571" s="903"/>
      <c r="AU571" s="903"/>
      <c r="AV571" s="903"/>
      <c r="AW571" s="903"/>
      <c r="AX571" s="903"/>
      <c r="AY571" s="903"/>
      <c r="AZ571" s="903"/>
      <c r="BA571" s="903"/>
      <c r="BB571" s="903"/>
      <c r="BC571" s="903"/>
      <c r="BD571" s="903"/>
      <c r="BE571" s="903"/>
      <c r="BF571" s="903"/>
      <c r="BG571" s="903"/>
      <c r="BH571" s="903"/>
      <c r="BI571" s="903"/>
      <c r="BJ571" s="903"/>
      <c r="BK571" s="903"/>
      <c r="BL571" s="903"/>
      <c r="BM571" s="903"/>
      <c r="BN571" s="903"/>
      <c r="BO571" s="903"/>
      <c r="BP571" s="903"/>
      <c r="BQ571" s="903"/>
      <c r="BR571" s="903"/>
      <c r="BS571" s="903"/>
      <c r="BT571" s="903"/>
      <c r="BU571" s="903"/>
      <c r="BV571" s="903"/>
      <c r="BW571" s="903"/>
      <c r="BX571" s="903"/>
      <c r="BY571" s="903"/>
      <c r="BZ571" s="903"/>
      <c r="CA571" s="903"/>
    </row>
    <row r="572" spans="1:79" s="904" customFormat="1" x14ac:dyDescent="0.25">
      <c r="A572" s="903"/>
      <c r="W572" s="903"/>
      <c r="X572" s="903"/>
      <c r="Y572" s="903"/>
      <c r="Z572" s="903"/>
      <c r="AA572" s="903"/>
      <c r="AB572" s="903"/>
      <c r="AC572" s="903"/>
      <c r="AD572" s="903"/>
      <c r="AE572" s="903"/>
      <c r="AF572" s="903"/>
      <c r="AG572" s="903"/>
      <c r="AH572" s="903"/>
      <c r="AI572" s="903"/>
      <c r="AJ572" s="903"/>
      <c r="AK572" s="903"/>
      <c r="AL572" s="903"/>
      <c r="AM572" s="903"/>
      <c r="AN572" s="903"/>
      <c r="AO572" s="903"/>
      <c r="AP572" s="903"/>
      <c r="AQ572" s="903"/>
      <c r="AR572" s="903"/>
      <c r="AS572" s="903"/>
      <c r="AT572" s="903"/>
      <c r="AU572" s="903"/>
      <c r="AV572" s="903"/>
      <c r="AW572" s="903"/>
      <c r="AX572" s="903"/>
      <c r="AY572" s="903"/>
      <c r="AZ572" s="903"/>
      <c r="BA572" s="903"/>
      <c r="BB572" s="903"/>
      <c r="BC572" s="903"/>
      <c r="BD572" s="903"/>
      <c r="BE572" s="903"/>
      <c r="BF572" s="903"/>
      <c r="BG572" s="903"/>
      <c r="BH572" s="903"/>
      <c r="BI572" s="903"/>
      <c r="BJ572" s="903"/>
      <c r="BK572" s="903"/>
      <c r="BL572" s="903"/>
      <c r="BM572" s="903"/>
      <c r="BN572" s="903"/>
      <c r="BO572" s="903"/>
      <c r="BP572" s="903"/>
      <c r="BQ572" s="903"/>
      <c r="BR572" s="903"/>
      <c r="BS572" s="903"/>
      <c r="BT572" s="903"/>
      <c r="BU572" s="903"/>
      <c r="BV572" s="903"/>
      <c r="BW572" s="903"/>
      <c r="BX572" s="903"/>
      <c r="BY572" s="903"/>
      <c r="BZ572" s="903"/>
      <c r="CA572" s="903"/>
    </row>
    <row r="573" spans="1:79" s="904" customFormat="1" x14ac:dyDescent="0.25">
      <c r="A573" s="903"/>
      <c r="W573" s="903"/>
      <c r="X573" s="903"/>
      <c r="Y573" s="903"/>
      <c r="Z573" s="903"/>
      <c r="AA573" s="903"/>
      <c r="AB573" s="903"/>
      <c r="AC573" s="903"/>
      <c r="AD573" s="903"/>
      <c r="AE573" s="903"/>
      <c r="AF573" s="903"/>
      <c r="AG573" s="903"/>
      <c r="AH573" s="903"/>
      <c r="AI573" s="903"/>
      <c r="AJ573" s="903"/>
      <c r="AK573" s="903"/>
      <c r="AL573" s="903"/>
      <c r="AM573" s="903"/>
      <c r="AN573" s="903"/>
      <c r="AO573" s="903"/>
      <c r="AP573" s="903"/>
      <c r="AQ573" s="903"/>
      <c r="AR573" s="903"/>
      <c r="AS573" s="903"/>
      <c r="AT573" s="903"/>
      <c r="AU573" s="903"/>
      <c r="AV573" s="903"/>
      <c r="AW573" s="903"/>
      <c r="AX573" s="903"/>
      <c r="AY573" s="903"/>
      <c r="AZ573" s="903"/>
      <c r="BA573" s="903"/>
      <c r="BB573" s="903"/>
      <c r="BC573" s="903"/>
      <c r="BD573" s="903"/>
      <c r="BE573" s="903"/>
      <c r="BF573" s="903"/>
      <c r="BG573" s="903"/>
      <c r="BH573" s="903"/>
      <c r="BI573" s="903"/>
      <c r="BJ573" s="903"/>
      <c r="BK573" s="903"/>
      <c r="BL573" s="903"/>
      <c r="BM573" s="903"/>
      <c r="BN573" s="903"/>
      <c r="BO573" s="903"/>
      <c r="BP573" s="903"/>
      <c r="BQ573" s="903"/>
      <c r="BR573" s="903"/>
      <c r="BS573" s="903"/>
      <c r="BT573" s="903"/>
      <c r="BU573" s="903"/>
      <c r="BV573" s="903"/>
      <c r="BW573" s="903"/>
      <c r="BX573" s="903"/>
      <c r="BY573" s="903"/>
      <c r="BZ573" s="903"/>
      <c r="CA573" s="903"/>
    </row>
    <row r="574" spans="1:79" s="904" customFormat="1" x14ac:dyDescent="0.25">
      <c r="A574" s="903"/>
      <c r="W574" s="903"/>
      <c r="X574" s="903"/>
      <c r="Y574" s="903"/>
      <c r="Z574" s="903"/>
      <c r="AA574" s="903"/>
      <c r="AB574" s="903"/>
      <c r="AC574" s="903"/>
      <c r="AD574" s="903"/>
      <c r="AE574" s="903"/>
      <c r="AF574" s="903"/>
      <c r="AG574" s="903"/>
      <c r="AH574" s="903"/>
      <c r="AI574" s="903"/>
      <c r="AJ574" s="903"/>
      <c r="AK574" s="903"/>
      <c r="AL574" s="903"/>
      <c r="AM574" s="903"/>
      <c r="AN574" s="903"/>
      <c r="AO574" s="903"/>
      <c r="AP574" s="903"/>
      <c r="AQ574" s="903"/>
      <c r="AR574" s="903"/>
      <c r="AS574" s="903"/>
      <c r="AT574" s="903"/>
      <c r="AU574" s="903"/>
      <c r="AV574" s="903"/>
      <c r="AW574" s="903"/>
      <c r="AX574" s="903"/>
      <c r="AY574" s="903"/>
      <c r="AZ574" s="903"/>
      <c r="BA574" s="903"/>
      <c r="BB574" s="903"/>
      <c r="BC574" s="903"/>
      <c r="BD574" s="903"/>
      <c r="BE574" s="903"/>
      <c r="BF574" s="903"/>
      <c r="BG574" s="903"/>
      <c r="BH574" s="903"/>
      <c r="BI574" s="903"/>
      <c r="BJ574" s="903"/>
      <c r="BK574" s="903"/>
      <c r="BL574" s="903"/>
      <c r="BM574" s="903"/>
      <c r="BN574" s="903"/>
      <c r="BO574" s="903"/>
      <c r="BP574" s="903"/>
      <c r="BQ574" s="903"/>
      <c r="BR574" s="903"/>
      <c r="BS574" s="903"/>
      <c r="BT574" s="903"/>
      <c r="BU574" s="903"/>
      <c r="BV574" s="903"/>
      <c r="BW574" s="903"/>
      <c r="BX574" s="903"/>
      <c r="BY574" s="903"/>
      <c r="BZ574" s="903"/>
      <c r="CA574" s="903"/>
    </row>
    <row r="575" spans="1:79" s="904" customFormat="1" x14ac:dyDescent="0.25">
      <c r="A575" s="903"/>
      <c r="W575" s="903"/>
      <c r="X575" s="903"/>
      <c r="Y575" s="903"/>
      <c r="Z575" s="903"/>
      <c r="AA575" s="903"/>
      <c r="AB575" s="903"/>
      <c r="AC575" s="903"/>
      <c r="AD575" s="903"/>
      <c r="AE575" s="903"/>
      <c r="AF575" s="903"/>
      <c r="AG575" s="903"/>
      <c r="AH575" s="903"/>
      <c r="AI575" s="903"/>
      <c r="AJ575" s="903"/>
      <c r="AK575" s="903"/>
      <c r="AL575" s="903"/>
      <c r="AM575" s="903"/>
      <c r="AN575" s="903"/>
      <c r="AO575" s="903"/>
      <c r="AP575" s="903"/>
      <c r="AQ575" s="903"/>
      <c r="AR575" s="903"/>
      <c r="AS575" s="903"/>
      <c r="AT575" s="903"/>
      <c r="AU575" s="903"/>
      <c r="AV575" s="903"/>
      <c r="AW575" s="903"/>
      <c r="AX575" s="903"/>
      <c r="AY575" s="903"/>
      <c r="AZ575" s="903"/>
      <c r="BA575" s="903"/>
      <c r="BB575" s="903"/>
      <c r="BC575" s="903"/>
      <c r="BD575" s="903"/>
      <c r="BE575" s="903"/>
      <c r="BF575" s="903"/>
      <c r="BG575" s="903"/>
      <c r="BH575" s="903"/>
      <c r="BI575" s="903"/>
      <c r="BJ575" s="903"/>
      <c r="BK575" s="903"/>
      <c r="BL575" s="903"/>
      <c r="BM575" s="903"/>
      <c r="BN575" s="903"/>
      <c r="BO575" s="903"/>
      <c r="BP575" s="903"/>
      <c r="BQ575" s="903"/>
      <c r="BR575" s="903"/>
      <c r="BS575" s="903"/>
      <c r="BT575" s="903"/>
      <c r="BU575" s="903"/>
      <c r="BV575" s="903"/>
      <c r="BW575" s="903"/>
      <c r="BX575" s="903"/>
      <c r="BY575" s="903"/>
      <c r="BZ575" s="903"/>
      <c r="CA575" s="903"/>
    </row>
    <row r="576" spans="1:79" s="904" customFormat="1" x14ac:dyDescent="0.25">
      <c r="A576" s="903"/>
      <c r="W576" s="903"/>
      <c r="X576" s="903"/>
      <c r="Y576" s="903"/>
      <c r="Z576" s="903"/>
      <c r="AA576" s="903"/>
      <c r="AB576" s="903"/>
      <c r="AC576" s="903"/>
      <c r="AD576" s="903"/>
      <c r="AE576" s="903"/>
      <c r="AF576" s="903"/>
      <c r="AG576" s="903"/>
      <c r="AH576" s="903"/>
      <c r="AI576" s="903"/>
      <c r="AJ576" s="903"/>
      <c r="AK576" s="903"/>
      <c r="AL576" s="903"/>
      <c r="AM576" s="903"/>
      <c r="AN576" s="903"/>
      <c r="AO576" s="903"/>
      <c r="AP576" s="903"/>
      <c r="AQ576" s="903"/>
      <c r="AR576" s="903"/>
      <c r="AS576" s="903"/>
      <c r="AT576" s="903"/>
      <c r="AU576" s="903"/>
      <c r="AV576" s="903"/>
      <c r="AW576" s="903"/>
      <c r="AX576" s="903"/>
      <c r="AY576" s="903"/>
      <c r="AZ576" s="903"/>
      <c r="BA576" s="903"/>
      <c r="BB576" s="903"/>
      <c r="BC576" s="903"/>
      <c r="BD576" s="903"/>
      <c r="BE576" s="903"/>
      <c r="BF576" s="903"/>
      <c r="BG576" s="903"/>
      <c r="BH576" s="903"/>
      <c r="BI576" s="903"/>
      <c r="BJ576" s="903"/>
      <c r="BK576" s="903"/>
      <c r="BL576" s="903"/>
      <c r="BM576" s="903"/>
      <c r="BN576" s="903"/>
      <c r="BO576" s="903"/>
      <c r="BP576" s="903"/>
      <c r="BQ576" s="903"/>
      <c r="BR576" s="903"/>
      <c r="BS576" s="903"/>
      <c r="BT576" s="903"/>
      <c r="BU576" s="903"/>
      <c r="BV576" s="903"/>
      <c r="BW576" s="903"/>
      <c r="BX576" s="903"/>
      <c r="BY576" s="903"/>
      <c r="BZ576" s="903"/>
      <c r="CA576" s="903"/>
    </row>
    <row r="577" spans="1:79" s="904" customFormat="1" x14ac:dyDescent="0.25">
      <c r="A577" s="903"/>
      <c r="W577" s="903"/>
      <c r="X577" s="903"/>
      <c r="Y577" s="903"/>
      <c r="Z577" s="903"/>
      <c r="AA577" s="903"/>
      <c r="AB577" s="903"/>
      <c r="AC577" s="903"/>
      <c r="AD577" s="903"/>
      <c r="AE577" s="903"/>
      <c r="AF577" s="903"/>
      <c r="AG577" s="903"/>
      <c r="AH577" s="903"/>
      <c r="AI577" s="903"/>
      <c r="AJ577" s="903"/>
      <c r="AK577" s="903"/>
      <c r="AL577" s="903"/>
      <c r="AM577" s="903"/>
      <c r="AN577" s="903"/>
      <c r="AO577" s="903"/>
      <c r="AP577" s="903"/>
      <c r="AQ577" s="903"/>
      <c r="AR577" s="903"/>
      <c r="AS577" s="903"/>
      <c r="AT577" s="903"/>
      <c r="AU577" s="903"/>
      <c r="AV577" s="903"/>
      <c r="AW577" s="903"/>
      <c r="AX577" s="903"/>
      <c r="AY577" s="903"/>
      <c r="AZ577" s="903"/>
      <c r="BA577" s="903"/>
      <c r="BB577" s="903"/>
      <c r="BC577" s="903"/>
      <c r="BD577" s="903"/>
      <c r="BE577" s="903"/>
      <c r="BF577" s="903"/>
      <c r="BG577" s="903"/>
      <c r="BH577" s="903"/>
      <c r="BI577" s="903"/>
      <c r="BJ577" s="903"/>
      <c r="BK577" s="903"/>
      <c r="BL577" s="903"/>
      <c r="BM577" s="903"/>
      <c r="BN577" s="903"/>
      <c r="BO577" s="903"/>
      <c r="BP577" s="903"/>
      <c r="BQ577" s="903"/>
      <c r="BR577" s="903"/>
      <c r="BS577" s="903"/>
      <c r="BT577" s="903"/>
      <c r="BU577" s="903"/>
      <c r="BV577" s="903"/>
      <c r="BW577" s="903"/>
      <c r="BX577" s="903"/>
      <c r="BY577" s="903"/>
      <c r="BZ577" s="903"/>
      <c r="CA577" s="903"/>
    </row>
    <row r="578" spans="1:79" s="904" customFormat="1" x14ac:dyDescent="0.25">
      <c r="A578" s="903"/>
      <c r="W578" s="903"/>
      <c r="X578" s="903"/>
      <c r="Y578" s="903"/>
      <c r="Z578" s="903"/>
      <c r="AA578" s="903"/>
      <c r="AB578" s="903"/>
      <c r="AC578" s="903"/>
      <c r="AD578" s="903"/>
      <c r="AE578" s="903"/>
      <c r="AF578" s="903"/>
      <c r="AG578" s="903"/>
      <c r="AH578" s="903"/>
      <c r="AI578" s="903"/>
      <c r="AJ578" s="903"/>
      <c r="AK578" s="903"/>
      <c r="AL578" s="903"/>
      <c r="AM578" s="903"/>
      <c r="AN578" s="903"/>
      <c r="AO578" s="903"/>
      <c r="AP578" s="903"/>
      <c r="AQ578" s="903"/>
      <c r="AR578" s="903"/>
      <c r="AS578" s="903"/>
      <c r="AT578" s="903"/>
      <c r="AU578" s="903"/>
      <c r="AV578" s="903"/>
      <c r="AW578" s="903"/>
      <c r="AX578" s="903"/>
      <c r="AY578" s="903"/>
      <c r="AZ578" s="903"/>
      <c r="BA578" s="903"/>
      <c r="BB578" s="903"/>
      <c r="BC578" s="903"/>
      <c r="BD578" s="903"/>
      <c r="BE578" s="903"/>
      <c r="BF578" s="903"/>
      <c r="BG578" s="903"/>
      <c r="BH578" s="903"/>
      <c r="BI578" s="903"/>
      <c r="BJ578" s="903"/>
      <c r="BK578" s="903"/>
      <c r="BL578" s="903"/>
      <c r="BM578" s="903"/>
      <c r="BN578" s="903"/>
      <c r="BO578" s="903"/>
      <c r="BP578" s="903"/>
      <c r="BQ578" s="903"/>
      <c r="BR578" s="903"/>
      <c r="BS578" s="903"/>
      <c r="BT578" s="903"/>
      <c r="BU578" s="903"/>
      <c r="BV578" s="903"/>
      <c r="BW578" s="903"/>
      <c r="BX578" s="903"/>
      <c r="BY578" s="903"/>
      <c r="BZ578" s="903"/>
      <c r="CA578" s="903"/>
    </row>
  </sheetData>
  <sheetProtection password="91EF" sheet="1" objects="1" scenarios="1" selectLockedCells="1"/>
  <sortState ref="N12:S18">
    <sortCondition ref="N12"/>
  </sortState>
  <mergeCells count="129">
    <mergeCell ref="N14:O14"/>
    <mergeCell ref="J16:K16"/>
    <mergeCell ref="J18:K18"/>
    <mergeCell ref="P16:Q16"/>
    <mergeCell ref="J17:K17"/>
    <mergeCell ref="D18:E18"/>
    <mergeCell ref="J15:K15"/>
    <mergeCell ref="F13:G13"/>
    <mergeCell ref="F14:G14"/>
    <mergeCell ref="F15:G15"/>
    <mergeCell ref="F16:G16"/>
    <mergeCell ref="F17:G17"/>
    <mergeCell ref="F18:G18"/>
    <mergeCell ref="P11:Q11"/>
    <mergeCell ref="D12:E12"/>
    <mergeCell ref="R12:S12"/>
    <mergeCell ref="P12:Q12"/>
    <mergeCell ref="R11:S11"/>
    <mergeCell ref="F12:G12"/>
    <mergeCell ref="N12:O12"/>
    <mergeCell ref="R17:S17"/>
    <mergeCell ref="R18:S18"/>
    <mergeCell ref="D13:E13"/>
    <mergeCell ref="D14:E14"/>
    <mergeCell ref="D15:E15"/>
    <mergeCell ref="D16:E16"/>
    <mergeCell ref="D17:E17"/>
    <mergeCell ref="R13:S13"/>
    <mergeCell ref="R14:S14"/>
    <mergeCell ref="R15:S15"/>
    <mergeCell ref="R16:S16"/>
    <mergeCell ref="P17:Q17"/>
    <mergeCell ref="P18:Q18"/>
    <mergeCell ref="P13:Q13"/>
    <mergeCell ref="P14:Q14"/>
    <mergeCell ref="P15:Q15"/>
    <mergeCell ref="N13:O13"/>
    <mergeCell ref="N76:N77"/>
    <mergeCell ref="C68:U68"/>
    <mergeCell ref="C70:G70"/>
    <mergeCell ref="H70:L70"/>
    <mergeCell ref="M70:R70"/>
    <mergeCell ref="S70:U70"/>
    <mergeCell ref="T46:T47"/>
    <mergeCell ref="M62:M63"/>
    <mergeCell ref="N62:N63"/>
    <mergeCell ref="O62:O63"/>
    <mergeCell ref="P62:P63"/>
    <mergeCell ref="Q62:Q63"/>
    <mergeCell ref="R62:R63"/>
    <mergeCell ref="S62:S63"/>
    <mergeCell ref="T62:T63"/>
    <mergeCell ref="U62:U63"/>
    <mergeCell ref="N60:N61"/>
    <mergeCell ref="U46:U47"/>
    <mergeCell ref="C52:U52"/>
    <mergeCell ref="C54:G54"/>
    <mergeCell ref="H54:L54"/>
    <mergeCell ref="M54:R54"/>
    <mergeCell ref="S54:U54"/>
    <mergeCell ref="U78:U79"/>
    <mergeCell ref="P78:P79"/>
    <mergeCell ref="Q78:Q79"/>
    <mergeCell ref="R78:R79"/>
    <mergeCell ref="S78:S79"/>
    <mergeCell ref="T78:T79"/>
    <mergeCell ref="M78:M79"/>
    <mergeCell ref="N78:N79"/>
    <mergeCell ref="O78:O79"/>
    <mergeCell ref="C38:G38"/>
    <mergeCell ref="H38:L38"/>
    <mergeCell ref="M38:R38"/>
    <mergeCell ref="S38:U38"/>
    <mergeCell ref="N44:N45"/>
    <mergeCell ref="M46:M47"/>
    <mergeCell ref="N46:N47"/>
    <mergeCell ref="O46:O47"/>
    <mergeCell ref="P46:P47"/>
    <mergeCell ref="Q46:Q47"/>
    <mergeCell ref="R46:R47"/>
    <mergeCell ref="S46:S47"/>
    <mergeCell ref="B2:V2"/>
    <mergeCell ref="Q30:Q31"/>
    <mergeCell ref="R30:R31"/>
    <mergeCell ref="S30:S31"/>
    <mergeCell ref="T30:T31"/>
    <mergeCell ref="U30:U31"/>
    <mergeCell ref="H12:I12"/>
    <mergeCell ref="H13:I13"/>
    <mergeCell ref="H14:I14"/>
    <mergeCell ref="H15:I15"/>
    <mergeCell ref="H16:I16"/>
    <mergeCell ref="H17:I17"/>
    <mergeCell ref="C20:U20"/>
    <mergeCell ref="H18:I18"/>
    <mergeCell ref="J12:K12"/>
    <mergeCell ref="J13:K13"/>
    <mergeCell ref="J14:K14"/>
    <mergeCell ref="S22:U22"/>
    <mergeCell ref="N28:N29"/>
    <mergeCell ref="M30:M31"/>
    <mergeCell ref="N30:N31"/>
    <mergeCell ref="O30:O31"/>
    <mergeCell ref="P30:P31"/>
    <mergeCell ref="N15:O15"/>
    <mergeCell ref="C36:U36"/>
    <mergeCell ref="C22:G22"/>
    <mergeCell ref="H22:L22"/>
    <mergeCell ref="M22:R22"/>
    <mergeCell ref="B5:V5"/>
    <mergeCell ref="B6:V6"/>
    <mergeCell ref="B7:V7"/>
    <mergeCell ref="N16:O16"/>
    <mergeCell ref="N17:O17"/>
    <mergeCell ref="N18:O18"/>
    <mergeCell ref="L12:M12"/>
    <mergeCell ref="L13:M13"/>
    <mergeCell ref="L14:M14"/>
    <mergeCell ref="L15:M15"/>
    <mergeCell ref="L16:M16"/>
    <mergeCell ref="L17:M17"/>
    <mergeCell ref="L18:M18"/>
    <mergeCell ref="D10:S10"/>
    <mergeCell ref="D11:E11"/>
    <mergeCell ref="F11:G11"/>
    <mergeCell ref="H11:I11"/>
    <mergeCell ref="J11:K11"/>
    <mergeCell ref="L11:M11"/>
    <mergeCell ref="N11:O11"/>
  </mergeCells>
  <conditionalFormatting sqref="U91">
    <cfRule type="iconSet" priority="1">
      <iconSet iconSet="3Symbols2">
        <cfvo type="percent" val="0"/>
        <cfvo type="num" val="0"/>
        <cfvo type="num" val="$S$24" gte="0"/>
      </iconSet>
    </cfRule>
  </conditionalFormatting>
  <dataValidations count="8">
    <dataValidation type="list" allowBlank="1" showInputMessage="1" showErrorMessage="1" prompt="Choisir un item dans la liste ou saisir directement le texte dans la cellule" sqref="P12:Q18">
      <formula1>$J$125:$J$130</formula1>
    </dataValidation>
    <dataValidation type="list" allowBlank="1" showInputMessage="1" showErrorMessage="1" prompt="Choisir un item dans la liste ou saisir directement le texte dans la cellule" sqref="R12:S18">
      <formula1>$K$125:$K$130</formula1>
    </dataValidation>
    <dataValidation type="list" allowBlank="1" showInputMessage="1" showErrorMessage="1" prompt="Choisir un item dans la liste ou saisir directement le texte dans la cellule" sqref="D12:E18">
      <formula1>$C$125:$C$127</formula1>
    </dataValidation>
    <dataValidation type="list" allowBlank="1" showInputMessage="1" showErrorMessage="1" prompt="Choisir un item dans la liste ou saisir directement le texte dans la cellule" sqref="F12:G18">
      <formula1>$D$125:$D$130</formula1>
    </dataValidation>
    <dataValidation type="list" allowBlank="1" showInputMessage="1" showErrorMessage="1" prompt="Choisir un item dans la liste ou saisir directement le texte dans la cellule" sqref="H12:I18">
      <formula1>$E$125:$E$130</formula1>
    </dataValidation>
    <dataValidation type="list" allowBlank="1" showInputMessage="1" showErrorMessage="1" prompt="Choisir un item dans la liste ou saisir directement le texte dans la cellule" sqref="J12:K18">
      <formula1>$F$125:$F$131</formula1>
    </dataValidation>
    <dataValidation type="list" allowBlank="1" showInputMessage="1" showErrorMessage="1" prompt="Choisir un item dans la liste ou saisir directement le texte dans la cellule" sqref="L12:M18">
      <formula1>$G$125:$G$130</formula1>
    </dataValidation>
    <dataValidation type="list" allowBlank="1" showInputMessage="1" showErrorMessage="1" prompt="Choisir un item dans la liste ou saisir directement le texte dans la cellule" sqref="N12:O18">
      <formula1>$H$125:$H$130</formula1>
    </dataValidation>
  </dataValidations>
  <printOptions horizontalCentered="1" verticalCentered="1"/>
  <pageMargins left="0.11811023622047245" right="0.11811023622047245" top="0.15748031496062992" bottom="0.15748031496062992" header="0.11811023622047245" footer="0.11811023622047245"/>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412"/>
  <sheetViews>
    <sheetView zoomScale="90" zoomScaleNormal="90" workbookViewId="0"/>
  </sheetViews>
  <sheetFormatPr baseColWidth="10" defaultRowHeight="12.75" x14ac:dyDescent="0.25"/>
  <cols>
    <col min="1" max="1" width="2.7109375" style="15" customWidth="1"/>
    <col min="2" max="2" width="22.85546875" style="161" customWidth="1"/>
    <col min="3" max="17" width="12.28515625" style="161" customWidth="1"/>
    <col min="18" max="19" width="12.28515625" style="1" customWidth="1"/>
    <col min="20" max="20" width="11.42578125" style="1"/>
    <col min="21" max="21" width="2.7109375" style="15" customWidth="1"/>
    <col min="22" max="60" width="11.42578125" style="15"/>
    <col min="61" max="16384" width="11.42578125" style="161"/>
  </cols>
  <sheetData>
    <row r="1" spans="1:60" s="15" customFormat="1" ht="7.5" customHeight="1" x14ac:dyDescent="0.25"/>
    <row r="2" spans="1:60" s="15" customFormat="1" ht="3.75" customHeight="1" thickBot="1" x14ac:dyDescent="0.3"/>
    <row r="3" spans="1:60" s="1" customFormat="1" ht="33.75" customHeight="1" thickTop="1" thickBot="1" x14ac:dyDescent="0.3">
      <c r="A3" s="15"/>
      <c r="B3" s="1144" t="s">
        <v>255</v>
      </c>
      <c r="C3" s="1145"/>
      <c r="D3" s="1145"/>
      <c r="E3" s="1145"/>
      <c r="F3" s="1145"/>
      <c r="G3" s="1145"/>
      <c r="H3" s="1145"/>
      <c r="I3" s="1145"/>
      <c r="J3" s="1145"/>
      <c r="K3" s="1145"/>
      <c r="L3" s="1145"/>
      <c r="M3" s="1145"/>
      <c r="N3" s="1145"/>
      <c r="O3" s="1145"/>
      <c r="P3" s="1145"/>
      <c r="Q3" s="1145"/>
      <c r="R3" s="1145"/>
      <c r="S3" s="1145"/>
      <c r="T3" s="114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s="15" customFormat="1" ht="9" customHeight="1" thickTop="1" x14ac:dyDescent="0.25"/>
    <row r="5" spans="1:60" s="15" customFormat="1" ht="9" customHeight="1" x14ac:dyDescent="0.25"/>
    <row r="6" spans="1:60" s="15" customFormat="1" ht="21.75" customHeight="1" x14ac:dyDescent="0.25">
      <c r="B6" s="1100" t="s">
        <v>254</v>
      </c>
      <c r="C6" s="1100"/>
      <c r="D6" s="1100"/>
      <c r="E6" s="1100"/>
      <c r="F6" s="1100"/>
      <c r="G6" s="1100"/>
      <c r="H6" s="1100"/>
      <c r="I6" s="1100"/>
      <c r="J6" s="1100"/>
      <c r="K6" s="1100"/>
      <c r="L6" s="1100"/>
      <c r="M6" s="1100"/>
      <c r="N6" s="1100"/>
      <c r="O6" s="1100"/>
      <c r="P6" s="1100"/>
      <c r="Q6" s="1100"/>
      <c r="R6" s="1100"/>
      <c r="S6" s="1100"/>
      <c r="T6" s="1100"/>
      <c r="U6" s="947"/>
      <c r="V6" s="947"/>
    </row>
    <row r="7" spans="1:60" s="15" customFormat="1" ht="23.25" customHeight="1" thickBot="1" x14ac:dyDescent="0.3"/>
    <row r="8" spans="1:60" s="15" customFormat="1" ht="23.25" customHeight="1" thickTop="1" thickBot="1" x14ac:dyDescent="0.3">
      <c r="B8" s="518"/>
      <c r="C8" s="1154" t="s">
        <v>218</v>
      </c>
      <c r="D8" s="1155"/>
      <c r="E8" s="1155"/>
      <c r="F8" s="1155"/>
      <c r="G8" s="1156"/>
    </row>
    <row r="9" spans="1:60" s="15" customFormat="1" ht="57.75" customHeight="1" thickTop="1" thickBot="1" x14ac:dyDescent="0.3">
      <c r="B9" s="519"/>
      <c r="C9" s="527" t="s">
        <v>219</v>
      </c>
      <c r="D9" s="527" t="s">
        <v>220</v>
      </c>
      <c r="E9" s="527" t="s">
        <v>221</v>
      </c>
      <c r="F9" s="527" t="s">
        <v>222</v>
      </c>
      <c r="G9" s="534" t="s">
        <v>270</v>
      </c>
    </row>
    <row r="10" spans="1:60" s="15" customFormat="1" ht="19.5" customHeight="1" thickTop="1" thickBot="1" x14ac:dyDescent="0.3">
      <c r="A10" s="518"/>
      <c r="B10" s="521" t="s">
        <v>72</v>
      </c>
      <c r="C10" s="528">
        <f>'Objectifs d''équipe'!C24</f>
        <v>0</v>
      </c>
      <c r="D10" s="528">
        <f>'Objectifs d''équipe'!D24</f>
        <v>0</v>
      </c>
      <c r="E10" s="528">
        <f>'Objectifs d''équipe'!E24</f>
        <v>0</v>
      </c>
      <c r="F10" s="528">
        <f>'Objectifs d''équipe'!F24</f>
        <v>0</v>
      </c>
      <c r="G10" s="535">
        <f>'Objectifs d''équipe'!G24</f>
        <v>0</v>
      </c>
    </row>
    <row r="11" spans="1:60" s="15" customFormat="1" ht="19.5" customHeight="1" thickBot="1" x14ac:dyDescent="0.3">
      <c r="A11" s="518"/>
      <c r="B11" s="522" t="s">
        <v>73</v>
      </c>
      <c r="C11" s="529">
        <f>'Objectifs d''équipe'!C40</f>
        <v>0</v>
      </c>
      <c r="D11" s="529">
        <f>'Objectifs d''équipe'!D40</f>
        <v>0</v>
      </c>
      <c r="E11" s="529">
        <f>'Objectifs d''équipe'!E40</f>
        <v>0</v>
      </c>
      <c r="F11" s="529">
        <f>'Objectifs d''équipe'!F40</f>
        <v>0</v>
      </c>
      <c r="G11" s="937">
        <f>'Objectifs d''équipe'!G40</f>
        <v>0</v>
      </c>
    </row>
    <row r="12" spans="1:60" s="15" customFormat="1" ht="19.5" customHeight="1" thickBot="1" x14ac:dyDescent="0.3">
      <c r="A12" s="518"/>
      <c r="B12" s="523" t="s">
        <v>74</v>
      </c>
      <c r="C12" s="530">
        <f>'Objectifs d''équipe'!C56</f>
        <v>0</v>
      </c>
      <c r="D12" s="530">
        <f>'Objectifs d''équipe'!D56</f>
        <v>0</v>
      </c>
      <c r="E12" s="530">
        <f>'Objectifs d''équipe'!E56</f>
        <v>0</v>
      </c>
      <c r="F12" s="530">
        <f>'Objectifs d''équipe'!F56</f>
        <v>0</v>
      </c>
      <c r="G12" s="536">
        <f>'Objectifs d''équipe'!G56</f>
        <v>0</v>
      </c>
    </row>
    <row r="13" spans="1:60" s="15" customFormat="1" ht="19.5" customHeight="1" thickBot="1" x14ac:dyDescent="0.3">
      <c r="A13" s="518"/>
      <c r="B13" s="524" t="s">
        <v>256</v>
      </c>
      <c r="C13" s="531">
        <f>'Objectifs d''équipe'!C72</f>
        <v>0</v>
      </c>
      <c r="D13" s="531">
        <f>'Objectifs d''équipe'!D72</f>
        <v>0</v>
      </c>
      <c r="E13" s="531">
        <f>'Objectifs d''équipe'!E72</f>
        <v>0</v>
      </c>
      <c r="F13" s="531">
        <f>'Objectifs d''équipe'!F72</f>
        <v>0</v>
      </c>
      <c r="G13" s="942">
        <f>'Objectifs d''équipe'!G72</f>
        <v>0</v>
      </c>
    </row>
    <row r="14" spans="1:60" s="15" customFormat="1" ht="21.75" customHeight="1" thickTop="1" thickBot="1" x14ac:dyDescent="0.3">
      <c r="A14" s="518"/>
      <c r="B14" s="525" t="s">
        <v>271</v>
      </c>
      <c r="C14" s="532">
        <f>SUM(C10:C12)</f>
        <v>0</v>
      </c>
      <c r="D14" s="532">
        <f>SUM(D10:D12)</f>
        <v>0</v>
      </c>
      <c r="E14" s="532">
        <f>SUM(E10:E12)</f>
        <v>0</v>
      </c>
      <c r="F14" s="532">
        <f>SUM(F10:F12)</f>
        <v>0</v>
      </c>
      <c r="G14" s="938">
        <f>SUM(G10:G12)</f>
        <v>0</v>
      </c>
    </row>
    <row r="15" spans="1:60" s="15" customFormat="1" ht="21.75" customHeight="1" thickBot="1" x14ac:dyDescent="0.3">
      <c r="A15" s="518"/>
      <c r="B15" s="526" t="s">
        <v>272</v>
      </c>
      <c r="C15" s="533">
        <f>SUM(C10:C13)</f>
        <v>0</v>
      </c>
      <c r="D15" s="533">
        <f>SUM(D10:D13)</f>
        <v>0</v>
      </c>
      <c r="E15" s="533">
        <f>SUM(E10:E13)</f>
        <v>0</v>
      </c>
      <c r="F15" s="533">
        <f>SUM(F10:F13)</f>
        <v>0</v>
      </c>
      <c r="G15" s="537">
        <f>SUM(G10:G13)</f>
        <v>0</v>
      </c>
    </row>
    <row r="16" spans="1:60" s="15" customFormat="1" ht="23.25" customHeight="1" thickTop="1" thickBot="1" x14ac:dyDescent="0.3"/>
    <row r="17" spans="1:60" ht="20.25" thickTop="1" thickBot="1" x14ac:dyDescent="0.3">
      <c r="B17" s="518"/>
      <c r="C17" s="1130" t="s">
        <v>47</v>
      </c>
      <c r="D17" s="1131"/>
      <c r="E17" s="1131"/>
      <c r="F17" s="1131"/>
      <c r="G17" s="1131"/>
      <c r="H17" s="1131"/>
      <c r="I17" s="1131"/>
      <c r="J17" s="1131"/>
      <c r="K17" s="1131"/>
      <c r="L17" s="1131"/>
      <c r="M17" s="1131"/>
      <c r="N17" s="1131"/>
      <c r="O17" s="1131"/>
      <c r="P17" s="1131"/>
      <c r="Q17" s="1131"/>
      <c r="R17" s="1131"/>
      <c r="S17" s="1132"/>
      <c r="T17" s="15"/>
    </row>
    <row r="18" spans="1:60" ht="27.75" customHeight="1" thickTop="1" thickBot="1" x14ac:dyDescent="0.3">
      <c r="B18" s="519"/>
      <c r="C18" s="1147" t="s">
        <v>44</v>
      </c>
      <c r="D18" s="1148"/>
      <c r="E18" s="1148"/>
      <c r="F18" s="1149"/>
      <c r="G18" s="1150" t="s">
        <v>45</v>
      </c>
      <c r="H18" s="1150"/>
      <c r="I18" s="1151"/>
      <c r="J18" s="1150" t="s">
        <v>1</v>
      </c>
      <c r="K18" s="1150"/>
      <c r="L18" s="1150"/>
      <c r="M18" s="1151"/>
      <c r="N18" s="1152" t="s">
        <v>0</v>
      </c>
      <c r="O18" s="1152"/>
      <c r="P18" s="1153"/>
      <c r="Q18" s="1152" t="s">
        <v>56</v>
      </c>
      <c r="R18" s="1152"/>
      <c r="S18" s="1153"/>
      <c r="T18" s="15"/>
    </row>
    <row r="19" spans="1:60" ht="20.100000000000001" customHeight="1" thickTop="1" thickBot="1" x14ac:dyDescent="0.3">
      <c r="A19" s="518"/>
      <c r="B19" s="545" t="s">
        <v>72</v>
      </c>
      <c r="C19" s="939"/>
      <c r="D19" s="510">
        <f>'Objectifs d''équipe'!H24</f>
        <v>0</v>
      </c>
      <c r="E19" s="510"/>
      <c r="F19" s="936"/>
      <c r="G19" s="548"/>
      <c r="H19" s="549">
        <f>'Objectifs d''équipe'!I24</f>
        <v>0</v>
      </c>
      <c r="I19" s="551"/>
      <c r="J19" s="550"/>
      <c r="K19" s="549">
        <f>'Objectifs d''équipe'!J24</f>
        <v>0</v>
      </c>
      <c r="L19" s="550"/>
      <c r="M19" s="551"/>
      <c r="N19" s="939"/>
      <c r="O19" s="511">
        <f>'Objectifs d''équipe'!K24</f>
        <v>0</v>
      </c>
      <c r="P19" s="551"/>
      <c r="Q19" s="939"/>
      <c r="R19" s="511">
        <f>'Objectifs d''équipe'!L24</f>
        <v>0</v>
      </c>
      <c r="S19" s="551"/>
      <c r="T19" s="15"/>
    </row>
    <row r="20" spans="1:60" ht="20.100000000000001" customHeight="1" thickBot="1" x14ac:dyDescent="0.3">
      <c r="A20" s="518"/>
      <c r="B20" s="540" t="s">
        <v>73</v>
      </c>
      <c r="C20" s="164"/>
      <c r="D20" s="162">
        <f>'Objectifs d''équipe'!H40</f>
        <v>0</v>
      </c>
      <c r="E20" s="163"/>
      <c r="F20" s="546"/>
      <c r="G20" s="164"/>
      <c r="H20" s="165">
        <f>'Objectifs d''équipe'!I40</f>
        <v>0</v>
      </c>
      <c r="I20" s="546"/>
      <c r="J20" s="164"/>
      <c r="K20" s="165">
        <f>'Objectifs d''équipe'!J40</f>
        <v>0</v>
      </c>
      <c r="L20" s="164"/>
      <c r="M20" s="546"/>
      <c r="N20" s="164"/>
      <c r="O20" s="165">
        <f>'Objectifs d''équipe'!K40</f>
        <v>0</v>
      </c>
      <c r="P20" s="546"/>
      <c r="Q20" s="164"/>
      <c r="R20" s="165">
        <f>'Objectifs d''équipe'!L40</f>
        <v>0</v>
      </c>
      <c r="S20" s="546"/>
      <c r="T20" s="15"/>
    </row>
    <row r="21" spans="1:60" ht="20.100000000000001" customHeight="1" thickBot="1" x14ac:dyDescent="0.3">
      <c r="A21" s="518"/>
      <c r="B21" s="541" t="s">
        <v>74</v>
      </c>
      <c r="C21" s="381"/>
      <c r="D21" s="380">
        <f>'Objectifs d''équipe'!H56</f>
        <v>0</v>
      </c>
      <c r="E21" s="381"/>
      <c r="F21" s="547"/>
      <c r="G21" s="381"/>
      <c r="H21" s="382">
        <f>'Objectifs d''équipe'!I56</f>
        <v>0</v>
      </c>
      <c r="I21" s="547"/>
      <c r="J21" s="381"/>
      <c r="K21" s="382">
        <f>'Objectifs d''équipe'!J56</f>
        <v>0</v>
      </c>
      <c r="L21" s="381"/>
      <c r="M21" s="547"/>
      <c r="N21" s="381"/>
      <c r="O21" s="382">
        <f>'Objectifs d''équipe'!K56</f>
        <v>0</v>
      </c>
      <c r="P21" s="547"/>
      <c r="Q21" s="381"/>
      <c r="R21" s="382">
        <f>'Objectifs d''équipe'!L56</f>
        <v>0</v>
      </c>
      <c r="S21" s="547"/>
      <c r="T21" s="15"/>
    </row>
    <row r="22" spans="1:60" ht="20.100000000000001" customHeight="1" thickBot="1" x14ac:dyDescent="0.3">
      <c r="A22" s="518"/>
      <c r="B22" s="542" t="s">
        <v>256</v>
      </c>
      <c r="C22" s="538"/>
      <c r="D22" s="513">
        <f>'Objectifs d''équipe'!H72</f>
        <v>0</v>
      </c>
      <c r="E22" s="941"/>
      <c r="F22" s="942"/>
      <c r="G22" s="941"/>
      <c r="H22" s="514">
        <f>'Objectifs d''équipe'!I72</f>
        <v>0</v>
      </c>
      <c r="I22" s="942"/>
      <c r="J22" s="941"/>
      <c r="K22" s="514">
        <f>'Objectifs d''équipe'!J72</f>
        <v>0</v>
      </c>
      <c r="L22" s="941"/>
      <c r="M22" s="942"/>
      <c r="N22" s="941"/>
      <c r="O22" s="514">
        <f>'Objectifs d''équipe'!K72</f>
        <v>0</v>
      </c>
      <c r="P22" s="942"/>
      <c r="Q22" s="941"/>
      <c r="R22" s="514">
        <f>'Objectifs d''équipe'!L72</f>
        <v>0</v>
      </c>
      <c r="S22" s="942"/>
      <c r="T22" s="15"/>
    </row>
    <row r="23" spans="1:60" ht="21.75" customHeight="1" thickTop="1" thickBot="1" x14ac:dyDescent="0.3">
      <c r="A23" s="518"/>
      <c r="B23" s="543" t="s">
        <v>271</v>
      </c>
      <c r="C23" s="539"/>
      <c r="D23" s="512">
        <f>SUM(D19:D21)</f>
        <v>0</v>
      </c>
      <c r="E23" s="940"/>
      <c r="F23" s="938"/>
      <c r="G23" s="940"/>
      <c r="H23" s="512">
        <f>SUM(H19:H21)</f>
        <v>0</v>
      </c>
      <c r="I23" s="938"/>
      <c r="J23" s="940"/>
      <c r="K23" s="512">
        <f>SUM(K19:K21)</f>
        <v>0</v>
      </c>
      <c r="L23" s="940"/>
      <c r="M23" s="938"/>
      <c r="N23" s="940"/>
      <c r="O23" s="512">
        <f>SUM(O19:O21)</f>
        <v>0</v>
      </c>
      <c r="P23" s="938"/>
      <c r="Q23" s="940"/>
      <c r="R23" s="512">
        <f>SUM(R19:R21)</f>
        <v>0</v>
      </c>
      <c r="S23" s="938"/>
      <c r="T23" s="15"/>
    </row>
    <row r="24" spans="1:60" ht="21.75" customHeight="1" thickBot="1" x14ac:dyDescent="0.3">
      <c r="A24" s="518"/>
      <c r="B24" s="544" t="s">
        <v>272</v>
      </c>
      <c r="C24" s="555"/>
      <c r="D24" s="556">
        <f>SUM(D19:D22)</f>
        <v>0</v>
      </c>
      <c r="E24" s="520"/>
      <c r="F24" s="537"/>
      <c r="G24" s="520"/>
      <c r="H24" s="556">
        <f>SUM(H19:H22)</f>
        <v>0</v>
      </c>
      <c r="I24" s="537"/>
      <c r="J24" s="520"/>
      <c r="K24" s="556">
        <f>SUM(K19:K22)</f>
        <v>0</v>
      </c>
      <c r="L24" s="520"/>
      <c r="M24" s="537"/>
      <c r="N24" s="520"/>
      <c r="O24" s="556">
        <f>SUM(O19:O22)</f>
        <v>0</v>
      </c>
      <c r="P24" s="537"/>
      <c r="Q24" s="520"/>
      <c r="R24" s="556">
        <f>SUM(R19:R22)</f>
        <v>0</v>
      </c>
      <c r="S24" s="537"/>
      <c r="T24" s="15"/>
    </row>
    <row r="25" spans="1:60" ht="48" customHeight="1" thickTop="1" thickBot="1" x14ac:dyDescent="0.3">
      <c r="B25" s="557"/>
      <c r="C25" s="585" t="s">
        <v>21</v>
      </c>
      <c r="D25" s="589" t="s">
        <v>20</v>
      </c>
      <c r="E25" s="583" t="s">
        <v>142</v>
      </c>
      <c r="F25" s="587" t="s">
        <v>22</v>
      </c>
      <c r="G25" s="585" t="s">
        <v>46</v>
      </c>
      <c r="H25" s="583" t="s">
        <v>143</v>
      </c>
      <c r="I25" s="576" t="s">
        <v>145</v>
      </c>
      <c r="J25" s="583" t="s">
        <v>50</v>
      </c>
      <c r="K25" s="583" t="s">
        <v>49</v>
      </c>
      <c r="L25" s="583" t="s">
        <v>51</v>
      </c>
      <c r="M25" s="576" t="s">
        <v>48</v>
      </c>
      <c r="N25" s="583" t="s">
        <v>53</v>
      </c>
      <c r="O25" s="583" t="s">
        <v>54</v>
      </c>
      <c r="P25" s="576" t="s">
        <v>52</v>
      </c>
      <c r="Q25" s="569" t="s">
        <v>55</v>
      </c>
      <c r="R25" s="578" t="s">
        <v>217</v>
      </c>
      <c r="S25" s="576" t="s">
        <v>57</v>
      </c>
      <c r="T25" s="15"/>
    </row>
    <row r="26" spans="1:60" ht="17.100000000000001" customHeight="1" thickTop="1" thickBot="1" x14ac:dyDescent="0.3">
      <c r="A26" s="518"/>
      <c r="B26" s="558" t="s">
        <v>72</v>
      </c>
      <c r="C26" s="570">
        <f>'Objectifs d''équipe'!H27</f>
        <v>0</v>
      </c>
      <c r="D26" s="584">
        <f>'Objectifs d''équipe'!H29</f>
        <v>0</v>
      </c>
      <c r="E26" s="584">
        <f>'Objectifs d''équipe'!H31</f>
        <v>0</v>
      </c>
      <c r="F26" s="553">
        <f>'Objectifs d''équipe'!H33</f>
        <v>0</v>
      </c>
      <c r="G26" s="570">
        <f>'Objectifs d''équipe'!I27</f>
        <v>0</v>
      </c>
      <c r="H26" s="584">
        <f>'Objectifs d''équipe'!I29</f>
        <v>0</v>
      </c>
      <c r="I26" s="553">
        <f>'Objectifs d''équipe'!I31</f>
        <v>0</v>
      </c>
      <c r="J26" s="584">
        <f>'Objectifs d''équipe'!J27</f>
        <v>0</v>
      </c>
      <c r="K26" s="584">
        <f>'Objectifs d''équipe'!J29</f>
        <v>0</v>
      </c>
      <c r="L26" s="584">
        <f>'Objectifs d''équipe'!J31</f>
        <v>0</v>
      </c>
      <c r="M26" s="553">
        <f>'Objectifs d''équipe'!J33</f>
        <v>0</v>
      </c>
      <c r="N26" s="584">
        <f>'Objectifs d''équipe'!K27</f>
        <v>0</v>
      </c>
      <c r="O26" s="584">
        <f>'Objectifs d''équipe'!K29</f>
        <v>0</v>
      </c>
      <c r="P26" s="553">
        <f>'Objectifs d''équipe'!K31</f>
        <v>0</v>
      </c>
      <c r="Q26" s="570">
        <f>'Objectifs d''équipe'!L27</f>
        <v>0</v>
      </c>
      <c r="R26" s="579">
        <f>'Objectifs d''équipe'!L29</f>
        <v>0</v>
      </c>
      <c r="S26" s="553">
        <f>'Objectifs d''équipe'!L31</f>
        <v>0</v>
      </c>
      <c r="T26" s="15"/>
    </row>
    <row r="27" spans="1:60" ht="17.100000000000001" customHeight="1" thickBot="1" x14ac:dyDescent="0.3">
      <c r="A27" s="518"/>
      <c r="B27" s="559" t="s">
        <v>73</v>
      </c>
      <c r="C27" s="571">
        <f>'Objectifs d''équipe'!H43</f>
        <v>0</v>
      </c>
      <c r="D27" s="166">
        <f>'Objectifs d''équipe'!H45</f>
        <v>0</v>
      </c>
      <c r="E27" s="166">
        <f>'Objectifs d''équipe'!H47</f>
        <v>0</v>
      </c>
      <c r="F27" s="567">
        <f>'Objectifs d''équipe'!H49</f>
        <v>0</v>
      </c>
      <c r="G27" s="571">
        <f>'Objectifs d''équipe'!I43</f>
        <v>0</v>
      </c>
      <c r="H27" s="166">
        <f>'Objectifs d''équipe'!I45</f>
        <v>0</v>
      </c>
      <c r="I27" s="567">
        <f>'Objectifs d''équipe'!I47</f>
        <v>0</v>
      </c>
      <c r="J27" s="166">
        <f>'Objectifs d''équipe'!J43</f>
        <v>0</v>
      </c>
      <c r="K27" s="166">
        <f>'Objectifs d''équipe'!J45</f>
        <v>0</v>
      </c>
      <c r="L27" s="166">
        <f>'Objectifs d''équipe'!J47</f>
        <v>0</v>
      </c>
      <c r="M27" s="567">
        <f>'Objectifs d''équipe'!J49</f>
        <v>0</v>
      </c>
      <c r="N27" s="166">
        <f>'Objectifs d''équipe'!K43</f>
        <v>0</v>
      </c>
      <c r="O27" s="166">
        <f>'Objectifs d''équipe'!K45</f>
        <v>0</v>
      </c>
      <c r="P27" s="567">
        <f>'Objectifs d''équipe'!K47</f>
        <v>0</v>
      </c>
      <c r="Q27" s="571">
        <f>'Objectifs d''équipe'!L43</f>
        <v>0</v>
      </c>
      <c r="R27" s="580">
        <f>'Objectifs d''équipe'!L45</f>
        <v>0</v>
      </c>
      <c r="S27" s="567">
        <f>'Objectifs d''équipe'!L47</f>
        <v>0</v>
      </c>
      <c r="T27" s="15"/>
    </row>
    <row r="28" spans="1:60" ht="17.100000000000001" customHeight="1" thickBot="1" x14ac:dyDescent="0.3">
      <c r="A28" s="518"/>
      <c r="B28" s="560" t="s">
        <v>74</v>
      </c>
      <c r="C28" s="572">
        <f>'Objectifs d''équipe'!H59</f>
        <v>0</v>
      </c>
      <c r="D28" s="379">
        <f>'Objectifs d''équipe'!H61</f>
        <v>0</v>
      </c>
      <c r="E28" s="379">
        <f>'Objectifs d''équipe'!H63</f>
        <v>0</v>
      </c>
      <c r="F28" s="568">
        <f>'Objectifs d''équipe'!H65</f>
        <v>0</v>
      </c>
      <c r="G28" s="572">
        <f>'Objectifs d''équipe'!I59</f>
        <v>0</v>
      </c>
      <c r="H28" s="379">
        <f>'Objectifs d''équipe'!I61</f>
        <v>0</v>
      </c>
      <c r="I28" s="568">
        <f>'Objectifs d''équipe'!I63</f>
        <v>0</v>
      </c>
      <c r="J28" s="379">
        <f>'Objectifs d''équipe'!J59</f>
        <v>0</v>
      </c>
      <c r="K28" s="379">
        <f>'Objectifs d''équipe'!J61</f>
        <v>0</v>
      </c>
      <c r="L28" s="379">
        <f>'Objectifs d''équipe'!J63</f>
        <v>0</v>
      </c>
      <c r="M28" s="568">
        <f>'Objectifs d''équipe'!J65</f>
        <v>0</v>
      </c>
      <c r="N28" s="379">
        <f>'Objectifs d''équipe'!K59</f>
        <v>0</v>
      </c>
      <c r="O28" s="379">
        <f>'Objectifs d''équipe'!K61</f>
        <v>0</v>
      </c>
      <c r="P28" s="568">
        <f>'Objectifs d''équipe'!K63</f>
        <v>0</v>
      </c>
      <c r="Q28" s="572">
        <f>'Objectifs d''équipe'!L59</f>
        <v>0</v>
      </c>
      <c r="R28" s="581">
        <f>'Objectifs d''équipe'!L61</f>
        <v>0</v>
      </c>
      <c r="S28" s="568">
        <f>'Objectifs d''équipe'!L63</f>
        <v>0</v>
      </c>
      <c r="T28" s="15"/>
    </row>
    <row r="29" spans="1:60" ht="17.100000000000001" customHeight="1" thickBot="1" x14ac:dyDescent="0.3">
      <c r="A29" s="518"/>
      <c r="B29" s="561" t="s">
        <v>256</v>
      </c>
      <c r="C29" s="573">
        <f>'Objectifs d''équipe'!H75</f>
        <v>0</v>
      </c>
      <c r="D29" s="515">
        <f>'Objectifs d''équipe'!H77</f>
        <v>0</v>
      </c>
      <c r="E29" s="515">
        <f>'Objectifs d''équipe'!H79</f>
        <v>0</v>
      </c>
      <c r="F29" s="552">
        <f>'Objectifs d''équipe'!H81</f>
        <v>0</v>
      </c>
      <c r="G29" s="573">
        <f>'Objectifs d''équipe'!I75</f>
        <v>0</v>
      </c>
      <c r="H29" s="515">
        <f>'Objectifs d''équipe'!I77</f>
        <v>0</v>
      </c>
      <c r="I29" s="552">
        <f>'Objectifs d''équipe'!I79</f>
        <v>0</v>
      </c>
      <c r="J29" s="515">
        <f>'Objectifs d''équipe'!J75</f>
        <v>0</v>
      </c>
      <c r="K29" s="515">
        <f>'Objectifs d''équipe'!J77</f>
        <v>0</v>
      </c>
      <c r="L29" s="515">
        <f>'Objectifs d''équipe'!J79</f>
        <v>0</v>
      </c>
      <c r="M29" s="552">
        <f>'Objectifs d''équipe'!J81</f>
        <v>0</v>
      </c>
      <c r="N29" s="515">
        <f>'Objectifs d''équipe'!K75</f>
        <v>0</v>
      </c>
      <c r="O29" s="515">
        <f>'Objectifs d''équipe'!K77</f>
        <v>0</v>
      </c>
      <c r="P29" s="552">
        <f>'Objectifs d''équipe'!K79</f>
        <v>0</v>
      </c>
      <c r="Q29" s="573">
        <f>'Objectifs d''équipe'!L75</f>
        <v>0</v>
      </c>
      <c r="R29" s="582">
        <f>'Objectifs d''équipe'!L77</f>
        <v>0</v>
      </c>
      <c r="S29" s="552">
        <f>'Objectifs d''équipe'!L79</f>
        <v>0</v>
      </c>
      <c r="T29" s="15"/>
    </row>
    <row r="30" spans="1:60" s="168" customFormat="1" ht="15" customHeight="1" thickTop="1" thickBot="1" x14ac:dyDescent="0.3">
      <c r="A30" s="563"/>
      <c r="B30" s="562" t="s">
        <v>271</v>
      </c>
      <c r="C30" s="574">
        <f>SUM(C26:C28)</f>
        <v>0</v>
      </c>
      <c r="D30" s="517">
        <f t="shared" ref="D30:S30" si="0">SUM(D26:D28)</f>
        <v>0</v>
      </c>
      <c r="E30" s="517">
        <f t="shared" si="0"/>
        <v>0</v>
      </c>
      <c r="F30" s="588">
        <f t="shared" si="0"/>
        <v>0</v>
      </c>
      <c r="G30" s="586">
        <f t="shared" si="0"/>
        <v>0</v>
      </c>
      <c r="H30" s="517">
        <f t="shared" si="0"/>
        <v>0</v>
      </c>
      <c r="I30" s="562">
        <f t="shared" si="0"/>
        <v>0</v>
      </c>
      <c r="J30" s="517">
        <f t="shared" si="0"/>
        <v>0</v>
      </c>
      <c r="K30" s="517">
        <f t="shared" si="0"/>
        <v>0</v>
      </c>
      <c r="L30" s="517">
        <f t="shared" si="0"/>
        <v>0</v>
      </c>
      <c r="M30" s="562">
        <f t="shared" si="0"/>
        <v>0</v>
      </c>
      <c r="N30" s="517">
        <f t="shared" si="0"/>
        <v>0</v>
      </c>
      <c r="O30" s="517">
        <f t="shared" si="0"/>
        <v>0</v>
      </c>
      <c r="P30" s="562">
        <f t="shared" si="0"/>
        <v>0</v>
      </c>
      <c r="Q30" s="574">
        <f t="shared" si="0"/>
        <v>0</v>
      </c>
      <c r="R30" s="516">
        <f t="shared" si="0"/>
        <v>0</v>
      </c>
      <c r="S30" s="562">
        <f t="shared" si="0"/>
        <v>0</v>
      </c>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s="168" customFormat="1" ht="15" customHeight="1" thickBot="1" x14ac:dyDescent="0.3">
      <c r="A31" s="563"/>
      <c r="B31" s="564" t="s">
        <v>272</v>
      </c>
      <c r="C31" s="575">
        <f>SUM(C26:C29)</f>
        <v>0</v>
      </c>
      <c r="D31" s="565">
        <f t="shared" ref="D31:S31" si="1">SUM(D26:D29)</f>
        <v>0</v>
      </c>
      <c r="E31" s="565">
        <f t="shared" si="1"/>
        <v>0</v>
      </c>
      <c r="F31" s="565">
        <f t="shared" si="1"/>
        <v>0</v>
      </c>
      <c r="G31" s="566">
        <f t="shared" si="1"/>
        <v>0</v>
      </c>
      <c r="H31" s="566">
        <f t="shared" si="1"/>
        <v>0</v>
      </c>
      <c r="I31" s="565">
        <f t="shared" si="1"/>
        <v>0</v>
      </c>
      <c r="J31" s="566">
        <f t="shared" si="1"/>
        <v>0</v>
      </c>
      <c r="K31" s="565">
        <f t="shared" si="1"/>
        <v>0</v>
      </c>
      <c r="L31" s="565">
        <f t="shared" si="1"/>
        <v>0</v>
      </c>
      <c r="M31" s="565">
        <f t="shared" si="1"/>
        <v>0</v>
      </c>
      <c r="N31" s="566">
        <f t="shared" si="1"/>
        <v>0</v>
      </c>
      <c r="O31" s="565">
        <f t="shared" si="1"/>
        <v>0</v>
      </c>
      <c r="P31" s="577">
        <f t="shared" si="1"/>
        <v>0</v>
      </c>
      <c r="Q31" s="575">
        <f t="shared" si="1"/>
        <v>0</v>
      </c>
      <c r="R31" s="566">
        <f t="shared" si="1"/>
        <v>0</v>
      </c>
      <c r="S31" s="577">
        <f t="shared" si="1"/>
        <v>0</v>
      </c>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s="15" customFormat="1" ht="15" customHeight="1" thickTop="1" x14ac:dyDescent="0.25">
      <c r="B32" s="169"/>
      <c r="C32" s="170"/>
      <c r="D32" s="170"/>
      <c r="E32" s="170"/>
      <c r="F32" s="170"/>
      <c r="G32" s="170"/>
      <c r="H32" s="170"/>
      <c r="I32" s="170"/>
      <c r="J32" s="170"/>
      <c r="K32" s="170"/>
      <c r="L32" s="170"/>
      <c r="M32" s="170"/>
      <c r="N32" s="170"/>
      <c r="O32" s="170"/>
      <c r="P32" s="170"/>
      <c r="Q32" s="170"/>
      <c r="R32" s="170"/>
      <c r="S32" s="170"/>
      <c r="T32" s="170"/>
    </row>
    <row r="33" spans="1:60" s="15" customFormat="1" ht="13.5" thickBot="1" x14ac:dyDescent="0.3">
      <c r="C33" s="171"/>
      <c r="D33" s="171"/>
      <c r="E33" s="171"/>
      <c r="F33" s="171"/>
      <c r="G33" s="171"/>
      <c r="H33" s="171"/>
      <c r="I33" s="171"/>
      <c r="J33" s="171"/>
      <c r="K33" s="171"/>
      <c r="L33" s="171"/>
      <c r="M33" s="171"/>
      <c r="N33" s="171"/>
      <c r="O33" s="171"/>
      <c r="P33" s="171"/>
      <c r="Q33" s="171"/>
    </row>
    <row r="34" spans="1:60" ht="20.25" thickTop="1" thickBot="1" x14ac:dyDescent="0.3">
      <c r="B34" s="518"/>
      <c r="C34" s="1139" t="s">
        <v>58</v>
      </c>
      <c r="D34" s="1139"/>
      <c r="E34" s="1139"/>
      <c r="F34" s="1139"/>
      <c r="G34" s="1139"/>
      <c r="H34" s="1139"/>
      <c r="I34" s="1140"/>
      <c r="J34" s="1141" t="s">
        <v>5</v>
      </c>
      <c r="K34" s="1142"/>
      <c r="L34" s="1142"/>
      <c r="M34" s="1143"/>
      <c r="N34" s="15"/>
      <c r="O34" s="15"/>
      <c r="P34" s="15"/>
      <c r="Q34" s="15"/>
      <c r="R34" s="15" t="e">
        <f>'Lisez-moi'!#REF!</f>
        <v>#REF!</v>
      </c>
      <c r="S34" s="15">
        <f>'Lisez-moi'!D29</f>
        <v>3</v>
      </c>
      <c r="T34" s="15"/>
    </row>
    <row r="35" spans="1:60" ht="26.25" customHeight="1" thickTop="1" x14ac:dyDescent="0.25">
      <c r="B35" s="518"/>
      <c r="C35" s="1133" t="s">
        <v>2</v>
      </c>
      <c r="D35" s="1133" t="s">
        <v>3</v>
      </c>
      <c r="E35" s="1133" t="s">
        <v>146</v>
      </c>
      <c r="F35" s="1133" t="s">
        <v>147</v>
      </c>
      <c r="G35" s="1133" t="s">
        <v>76</v>
      </c>
      <c r="H35" s="1135" t="s">
        <v>79</v>
      </c>
      <c r="I35" s="1136"/>
      <c r="J35" s="1124" t="s">
        <v>6</v>
      </c>
      <c r="K35" s="1124" t="s">
        <v>59</v>
      </c>
      <c r="L35" s="1126" t="s">
        <v>80</v>
      </c>
      <c r="M35" s="1127"/>
      <c r="N35" s="15"/>
      <c r="O35" s="15"/>
      <c r="P35" s="15"/>
      <c r="Q35" s="15"/>
      <c r="R35" s="15" t="e">
        <f>'Lisez-moi'!#REF!-1</f>
        <v>#REF!</v>
      </c>
      <c r="S35" s="15">
        <f>'Lisez-moi'!D31-1</f>
        <v>5</v>
      </c>
      <c r="T35" s="15"/>
    </row>
    <row r="36" spans="1:60" ht="39.75" customHeight="1" thickBot="1" x14ac:dyDescent="0.3">
      <c r="B36" s="519"/>
      <c r="C36" s="1134"/>
      <c r="D36" s="1134"/>
      <c r="E36" s="1134"/>
      <c r="F36" s="1134"/>
      <c r="G36" s="1134"/>
      <c r="H36" s="1137"/>
      <c r="I36" s="1138"/>
      <c r="J36" s="1125"/>
      <c r="K36" s="1125"/>
      <c r="L36" s="1128"/>
      <c r="M36" s="1129"/>
      <c r="N36" s="15"/>
      <c r="O36" s="15"/>
      <c r="P36" s="15"/>
      <c r="Q36" s="15"/>
      <c r="R36" s="15"/>
      <c r="S36" s="15"/>
      <c r="T36" s="15"/>
    </row>
    <row r="37" spans="1:60" ht="20.100000000000001" customHeight="1" thickTop="1" thickBot="1" x14ac:dyDescent="0.3">
      <c r="A37" s="518"/>
      <c r="B37" s="545" t="s">
        <v>72</v>
      </c>
      <c r="C37" s="598">
        <f>'Objectifs d''équipe'!M24</f>
        <v>0</v>
      </c>
      <c r="D37" s="598">
        <f>'Objectifs d''équipe'!N24</f>
        <v>0</v>
      </c>
      <c r="E37" s="598">
        <f>'Objectifs d''équipe'!O24</f>
        <v>0</v>
      </c>
      <c r="F37" s="598">
        <f>'Objectifs d''équipe'!P24</f>
        <v>0</v>
      </c>
      <c r="G37" s="598">
        <f>'Objectifs d''équipe'!Q24</f>
        <v>0</v>
      </c>
      <c r="H37" s="1160">
        <f>'Objectifs d''équipe'!R24</f>
        <v>0</v>
      </c>
      <c r="I37" s="1161"/>
      <c r="J37" s="598">
        <f>'Objectifs d''équipe'!S24</f>
        <v>0</v>
      </c>
      <c r="K37" s="598">
        <f>'Objectifs d''équipe'!T24</f>
        <v>0</v>
      </c>
      <c r="L37" s="1168">
        <f>'Objectifs d''équipe'!U24</f>
        <v>0</v>
      </c>
      <c r="M37" s="1161"/>
      <c r="N37" s="172"/>
      <c r="O37" s="172"/>
      <c r="P37" s="172"/>
      <c r="Q37" s="172"/>
      <c r="R37" s="173"/>
      <c r="S37" s="15"/>
      <c r="T37" s="15"/>
    </row>
    <row r="38" spans="1:60" ht="20.100000000000001" customHeight="1" thickBot="1" x14ac:dyDescent="0.3">
      <c r="A38" s="518"/>
      <c r="B38" s="540" t="s">
        <v>73</v>
      </c>
      <c r="C38" s="529">
        <f>'Objectifs d''équipe'!M40</f>
        <v>0</v>
      </c>
      <c r="D38" s="529">
        <f>'Objectifs d''équipe'!N40</f>
        <v>0</v>
      </c>
      <c r="E38" s="529">
        <f>'Objectifs d''équipe'!O40</f>
        <v>0</v>
      </c>
      <c r="F38" s="529">
        <f>'Objectifs d''équipe'!P40</f>
        <v>0</v>
      </c>
      <c r="G38" s="529">
        <f>'Objectifs d''équipe'!Q40</f>
        <v>0</v>
      </c>
      <c r="H38" s="1162">
        <f>'Objectifs d''équipe'!R40</f>
        <v>0</v>
      </c>
      <c r="I38" s="1163"/>
      <c r="J38" s="529">
        <f>'Objectifs d''équipe'!S40</f>
        <v>0</v>
      </c>
      <c r="K38" s="529">
        <f>'Objectifs d''équipe'!T40</f>
        <v>0</v>
      </c>
      <c r="L38" s="1169">
        <f>'Objectifs d''équipe'!U40</f>
        <v>0</v>
      </c>
      <c r="M38" s="1163"/>
      <c r="N38" s="172"/>
      <c r="O38" s="172"/>
      <c r="P38" s="172"/>
      <c r="Q38" s="172"/>
      <c r="R38" s="15"/>
      <c r="S38" s="15"/>
      <c r="T38" s="15"/>
    </row>
    <row r="39" spans="1:60" ht="20.100000000000001" customHeight="1" thickBot="1" x14ac:dyDescent="0.3">
      <c r="A39" s="518"/>
      <c r="B39" s="595" t="s">
        <v>74</v>
      </c>
      <c r="C39" s="599">
        <f>'Objectifs d''équipe'!M56</f>
        <v>0</v>
      </c>
      <c r="D39" s="599">
        <f>'Objectifs d''équipe'!N56</f>
        <v>0</v>
      </c>
      <c r="E39" s="599">
        <f>'Objectifs d''équipe'!O56</f>
        <v>0</v>
      </c>
      <c r="F39" s="599">
        <f>'Objectifs d''équipe'!P56</f>
        <v>0</v>
      </c>
      <c r="G39" s="599">
        <f>'Objectifs d''équipe'!Q56</f>
        <v>0</v>
      </c>
      <c r="H39" s="1164">
        <f>'Objectifs d''équipe'!R56</f>
        <v>0</v>
      </c>
      <c r="I39" s="1165"/>
      <c r="J39" s="599">
        <f>'Objectifs d''équipe'!S56</f>
        <v>0</v>
      </c>
      <c r="K39" s="599">
        <f>'Objectifs d''équipe'!T56</f>
        <v>0</v>
      </c>
      <c r="L39" s="1170">
        <f>'Objectifs d''équipe'!U56</f>
        <v>0</v>
      </c>
      <c r="M39" s="1165"/>
      <c r="N39" s="172"/>
      <c r="O39" s="172"/>
      <c r="P39" s="172"/>
      <c r="Q39" s="172"/>
      <c r="R39" s="15"/>
      <c r="S39" s="15"/>
      <c r="T39" s="15"/>
    </row>
    <row r="40" spans="1:60" ht="20.100000000000001" customHeight="1" thickBot="1" x14ac:dyDescent="0.3">
      <c r="A40" s="518"/>
      <c r="B40" s="596" t="s">
        <v>256</v>
      </c>
      <c r="C40" s="531">
        <f>'Objectifs d''équipe'!M72</f>
        <v>0</v>
      </c>
      <c r="D40" s="531">
        <f>'Objectifs d''équipe'!N72</f>
        <v>0</v>
      </c>
      <c r="E40" s="531">
        <f>'Objectifs d''équipe'!O72</f>
        <v>0</v>
      </c>
      <c r="F40" s="531">
        <f>'Objectifs d''équipe'!P72</f>
        <v>0</v>
      </c>
      <c r="G40" s="531">
        <f>'Objectifs d''équipe'!Q72</f>
        <v>0</v>
      </c>
      <c r="H40" s="1174">
        <f>'Objectifs d''équipe'!R72</f>
        <v>0</v>
      </c>
      <c r="I40" s="1173"/>
      <c r="J40" s="531">
        <f>'Objectifs d''équipe'!S72</f>
        <v>0</v>
      </c>
      <c r="K40" s="531">
        <f>'Objectifs d''équipe'!T72</f>
        <v>0</v>
      </c>
      <c r="L40" s="1172">
        <f>'Objectifs d''équipe'!U72</f>
        <v>0</v>
      </c>
      <c r="M40" s="1173"/>
      <c r="N40" s="172"/>
      <c r="O40" s="172"/>
      <c r="P40" s="172"/>
      <c r="Q40" s="172"/>
      <c r="R40" s="15"/>
      <c r="S40" s="15"/>
      <c r="T40" s="15"/>
    </row>
    <row r="41" spans="1:60" ht="21.75" customHeight="1" thickTop="1" thickBot="1" x14ac:dyDescent="0.3">
      <c r="A41" s="518"/>
      <c r="B41" s="543" t="s">
        <v>271</v>
      </c>
      <c r="C41" s="532">
        <f>SUM(C37:C39)</f>
        <v>0</v>
      </c>
      <c r="D41" s="532">
        <f t="shared" ref="D41:G41" si="2">SUM(D37:D39)</f>
        <v>0</v>
      </c>
      <c r="E41" s="532">
        <f t="shared" si="2"/>
        <v>0</v>
      </c>
      <c r="F41" s="532">
        <f t="shared" si="2"/>
        <v>0</v>
      </c>
      <c r="G41" s="532">
        <f t="shared" si="2"/>
        <v>0</v>
      </c>
      <c r="H41" s="1166">
        <f>SUM(H37:I39)</f>
        <v>0</v>
      </c>
      <c r="I41" s="1167"/>
      <c r="J41" s="532">
        <f>SUM(J37:J39)</f>
        <v>0</v>
      </c>
      <c r="K41" s="532">
        <f>SUM(K37:K39)</f>
        <v>0</v>
      </c>
      <c r="L41" s="1171">
        <f>SUM(L37:M39)</f>
        <v>0</v>
      </c>
      <c r="M41" s="1167"/>
      <c r="N41" s="172"/>
      <c r="O41" s="172"/>
      <c r="P41" s="172"/>
      <c r="Q41" s="172"/>
      <c r="R41" s="15"/>
      <c r="S41" s="15"/>
      <c r="T41" s="15"/>
    </row>
    <row r="42" spans="1:60" ht="21.75" customHeight="1" thickBot="1" x14ac:dyDescent="0.3">
      <c r="A42" s="518"/>
      <c r="B42" s="544" t="s">
        <v>272</v>
      </c>
      <c r="C42" s="600">
        <f>SUM(C37:C40)</f>
        <v>0</v>
      </c>
      <c r="D42" s="600">
        <f t="shared" ref="D42:G42" si="3">SUM(D37:D40)</f>
        <v>0</v>
      </c>
      <c r="E42" s="600">
        <f t="shared" si="3"/>
        <v>0</v>
      </c>
      <c r="F42" s="600">
        <f t="shared" si="3"/>
        <v>0</v>
      </c>
      <c r="G42" s="600">
        <f t="shared" si="3"/>
        <v>0</v>
      </c>
      <c r="H42" s="1157">
        <f>SUM(H37:I40)</f>
        <v>0</v>
      </c>
      <c r="I42" s="1158"/>
      <c r="J42" s="600">
        <f>SUM(J37:J40)</f>
        <v>0</v>
      </c>
      <c r="K42" s="600">
        <f t="shared" ref="K42:L42" si="4">SUM(K37:K40)</f>
        <v>0</v>
      </c>
      <c r="L42" s="1159">
        <f t="shared" si="4"/>
        <v>0</v>
      </c>
      <c r="M42" s="1158"/>
      <c r="N42" s="172"/>
      <c r="O42" s="172"/>
      <c r="P42" s="172"/>
      <c r="Q42" s="172"/>
      <c r="R42" s="15"/>
      <c r="S42" s="15"/>
      <c r="T42" s="15"/>
    </row>
    <row r="43" spans="1:60" ht="24" customHeight="1" thickTop="1" thickBot="1" x14ac:dyDescent="0.3">
      <c r="B43" s="557"/>
      <c r="C43" s="615"/>
      <c r="D43" s="615"/>
      <c r="E43" s="615"/>
      <c r="F43" s="615"/>
      <c r="G43" s="601"/>
      <c r="H43" s="597" t="s">
        <v>42</v>
      </c>
      <c r="I43" s="606" t="s">
        <v>43</v>
      </c>
      <c r="J43" s="625"/>
      <c r="K43" s="624"/>
      <c r="L43" s="611" t="s">
        <v>40</v>
      </c>
      <c r="M43" s="612" t="s">
        <v>41</v>
      </c>
      <c r="N43" s="172"/>
      <c r="O43" s="172"/>
      <c r="P43" s="172"/>
      <c r="Q43" s="172"/>
      <c r="R43" s="15"/>
      <c r="S43" s="15"/>
      <c r="T43" s="15"/>
    </row>
    <row r="44" spans="1:60" s="168" customFormat="1" ht="17.100000000000001" customHeight="1" thickTop="1" thickBot="1" x14ac:dyDescent="0.3">
      <c r="A44" s="563"/>
      <c r="B44" s="558" t="s">
        <v>72</v>
      </c>
      <c r="C44" s="616"/>
      <c r="D44" s="616"/>
      <c r="E44" s="616"/>
      <c r="F44" s="616"/>
      <c r="G44" s="602"/>
      <c r="H44" s="590">
        <f>'Objectifs d''équipe'!R27</f>
        <v>0</v>
      </c>
      <c r="I44" s="607">
        <f>'Objectifs d''équipe'!R29</f>
        <v>0</v>
      </c>
      <c r="J44" s="616"/>
      <c r="K44" s="602"/>
      <c r="L44" s="590">
        <f>'Objectifs d''équipe'!U27</f>
        <v>0</v>
      </c>
      <c r="M44" s="607">
        <f>'Objectifs d''équipe'!U29</f>
        <v>0</v>
      </c>
      <c r="N44" s="174"/>
      <c r="O44" s="174"/>
      <c r="P44" s="174"/>
      <c r="Q44" s="174"/>
      <c r="R44" s="175"/>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row>
    <row r="45" spans="1:60" s="168" customFormat="1" ht="17.100000000000001" customHeight="1" thickBot="1" x14ac:dyDescent="0.3">
      <c r="A45" s="563"/>
      <c r="B45" s="559" t="s">
        <v>73</v>
      </c>
      <c r="C45" s="617"/>
      <c r="D45" s="617"/>
      <c r="E45" s="617"/>
      <c r="F45" s="617"/>
      <c r="G45" s="603"/>
      <c r="H45" s="591">
        <f>'Objectifs d''équipe'!R43</f>
        <v>0</v>
      </c>
      <c r="I45" s="608">
        <f>'Objectifs d''équipe'!R45</f>
        <v>0</v>
      </c>
      <c r="J45" s="617"/>
      <c r="K45" s="603"/>
      <c r="L45" s="591">
        <f>'Objectifs d''équipe'!U43</f>
        <v>0</v>
      </c>
      <c r="M45" s="608">
        <f>'Objectifs d''équipe'!U45</f>
        <v>0</v>
      </c>
      <c r="N45" s="174"/>
      <c r="O45" s="174"/>
      <c r="P45" s="174"/>
      <c r="Q45" s="174"/>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row>
    <row r="46" spans="1:60" s="168" customFormat="1" ht="17.100000000000001" customHeight="1" thickBot="1" x14ac:dyDescent="0.3">
      <c r="A46" s="563"/>
      <c r="B46" s="560" t="s">
        <v>74</v>
      </c>
      <c r="C46" s="618"/>
      <c r="D46" s="618"/>
      <c r="E46" s="618"/>
      <c r="F46" s="618"/>
      <c r="G46" s="604"/>
      <c r="H46" s="592">
        <f>'Objectifs d''équipe'!R59</f>
        <v>0</v>
      </c>
      <c r="I46" s="609">
        <f>'Objectifs d''équipe'!R61</f>
        <v>0</v>
      </c>
      <c r="J46" s="618"/>
      <c r="K46" s="604"/>
      <c r="L46" s="592">
        <f>'Objectifs d''équipe'!U59</f>
        <v>0</v>
      </c>
      <c r="M46" s="609">
        <f>'Objectifs d''équipe'!U61</f>
        <v>0</v>
      </c>
      <c r="N46" s="174"/>
      <c r="O46" s="174"/>
      <c r="P46" s="174"/>
      <c r="Q46" s="174"/>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row>
    <row r="47" spans="1:60" s="168" customFormat="1" ht="17.100000000000001" customHeight="1" thickBot="1" x14ac:dyDescent="0.3">
      <c r="A47" s="563"/>
      <c r="B47" s="561" t="s">
        <v>256</v>
      </c>
      <c r="C47" s="619"/>
      <c r="D47" s="619"/>
      <c r="E47" s="619"/>
      <c r="F47" s="619"/>
      <c r="G47" s="605"/>
      <c r="H47" s="593">
        <f>'Objectifs d''équipe'!R75</f>
        <v>0</v>
      </c>
      <c r="I47" s="610">
        <f>'Objectifs d''équipe'!R77</f>
        <v>0</v>
      </c>
      <c r="J47" s="619"/>
      <c r="K47" s="605"/>
      <c r="L47" s="593">
        <f>'Objectifs d''équipe'!U75</f>
        <v>0</v>
      </c>
      <c r="M47" s="610">
        <f>'Objectifs d''équipe'!U77</f>
        <v>0</v>
      </c>
      <c r="N47" s="174"/>
      <c r="O47" s="174"/>
      <c r="P47" s="174"/>
      <c r="Q47" s="174"/>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row>
    <row r="48" spans="1:60" s="168" customFormat="1" ht="17.100000000000001" customHeight="1" thickTop="1" thickBot="1" x14ac:dyDescent="0.3">
      <c r="A48" s="563"/>
      <c r="B48" s="588" t="s">
        <v>271</v>
      </c>
      <c r="C48" s="620"/>
      <c r="D48" s="620"/>
      <c r="E48" s="620"/>
      <c r="F48" s="620"/>
      <c r="G48" s="622"/>
      <c r="H48" s="594">
        <f>SUM(H44:H46)</f>
        <v>0</v>
      </c>
      <c r="I48" s="554">
        <f>SUM(I44:I46)</f>
        <v>0</v>
      </c>
      <c r="J48" s="620"/>
      <c r="K48" s="622"/>
      <c r="L48" s="594">
        <f>SUM(L44:L46)</f>
        <v>0</v>
      </c>
      <c r="M48" s="554">
        <f>SUM(M44:M46)</f>
        <v>0</v>
      </c>
      <c r="N48" s="176"/>
      <c r="O48" s="176"/>
      <c r="P48" s="176"/>
      <c r="Q48" s="176"/>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row>
    <row r="49" spans="1:60" s="168" customFormat="1" ht="17.100000000000001" customHeight="1" thickBot="1" x14ac:dyDescent="0.3">
      <c r="A49" s="563"/>
      <c r="B49" s="564" t="s">
        <v>272</v>
      </c>
      <c r="C49" s="621"/>
      <c r="D49" s="621"/>
      <c r="E49" s="621"/>
      <c r="F49" s="621"/>
      <c r="G49" s="623"/>
      <c r="H49" s="613">
        <f>SUM(H44:H47)</f>
        <v>0</v>
      </c>
      <c r="I49" s="614">
        <f>SUM(I44:I47)</f>
        <v>0</v>
      </c>
      <c r="J49" s="621"/>
      <c r="K49" s="623"/>
      <c r="L49" s="613">
        <f>SUM(L44:L47)</f>
        <v>0</v>
      </c>
      <c r="M49" s="614">
        <f>SUM(M44:M47)</f>
        <v>0</v>
      </c>
      <c r="N49" s="176"/>
      <c r="O49" s="176"/>
      <c r="P49" s="176"/>
      <c r="Q49" s="176"/>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row>
    <row r="50" spans="1:60" s="15" customFormat="1" ht="12" customHeight="1" thickTop="1" x14ac:dyDescent="0.25"/>
    <row r="51" spans="1:60" s="15" customFormat="1" ht="12" customHeight="1" x14ac:dyDescent="0.25"/>
    <row r="52" spans="1:60" s="15" customFormat="1" ht="12" customHeight="1" x14ac:dyDescent="0.25"/>
    <row r="53" spans="1:60" s="15" customFormat="1" ht="12" customHeight="1" x14ac:dyDescent="0.25"/>
    <row r="54" spans="1:60" s="15" customFormat="1" ht="12" customHeight="1" x14ac:dyDescent="0.25"/>
    <row r="55" spans="1:60" s="15" customFormat="1" ht="12" customHeight="1" x14ac:dyDescent="0.25"/>
    <row r="56" spans="1:60" s="15" customFormat="1" ht="12" customHeight="1" x14ac:dyDescent="0.25"/>
    <row r="57" spans="1:60" s="15" customFormat="1" ht="12" customHeight="1" x14ac:dyDescent="0.25"/>
    <row r="58" spans="1:60" s="15" customFormat="1" ht="11.45" customHeight="1" x14ac:dyDescent="0.25"/>
    <row r="59" spans="1:60" s="15" customFormat="1" ht="12" customHeight="1" x14ac:dyDescent="0.25"/>
    <row r="60" spans="1:60" s="15" customFormat="1" ht="12" customHeight="1" x14ac:dyDescent="0.25"/>
    <row r="61" spans="1:60" s="15" customFormat="1" ht="12" customHeight="1" x14ac:dyDescent="0.25"/>
    <row r="62" spans="1:60" s="15" customFormat="1" ht="12" customHeight="1" x14ac:dyDescent="0.25"/>
    <row r="63" spans="1:60" s="15" customFormat="1" ht="12" customHeight="1" x14ac:dyDescent="0.25"/>
    <row r="64" spans="1:60" s="15" customFormat="1" ht="12" customHeight="1" x14ac:dyDescent="0.25"/>
    <row r="65" s="15" customFormat="1" ht="12" customHeight="1" x14ac:dyDescent="0.25"/>
    <row r="66" s="15" customFormat="1" ht="12" customHeight="1" x14ac:dyDescent="0.25"/>
    <row r="67" s="15" customFormat="1" ht="12" customHeight="1" x14ac:dyDescent="0.25"/>
    <row r="68" s="15" customFormat="1" ht="12" customHeight="1" x14ac:dyDescent="0.25"/>
    <row r="69" s="15" customFormat="1" ht="12" customHeight="1" x14ac:dyDescent="0.25"/>
    <row r="70" s="15" customFormat="1" ht="12" customHeight="1" x14ac:dyDescent="0.25"/>
    <row r="71" s="15" customFormat="1" ht="12" customHeight="1" x14ac:dyDescent="0.25"/>
    <row r="72" s="15" customFormat="1" ht="12" customHeight="1" x14ac:dyDescent="0.25"/>
    <row r="73" s="15" customFormat="1" ht="12" customHeight="1" x14ac:dyDescent="0.25"/>
    <row r="74" s="15" customFormat="1" ht="12" customHeight="1" x14ac:dyDescent="0.25"/>
    <row r="75" s="15" customFormat="1" ht="12" customHeight="1" x14ac:dyDescent="0.25"/>
    <row r="76" s="15" customFormat="1" ht="12" customHeight="1" x14ac:dyDescent="0.25"/>
    <row r="77" s="15" customFormat="1" ht="12" customHeight="1" x14ac:dyDescent="0.25"/>
    <row r="78" s="15" customFormat="1" ht="12" customHeight="1" x14ac:dyDescent="0.25"/>
    <row r="79" s="15" customFormat="1" ht="12" customHeight="1" x14ac:dyDescent="0.25"/>
    <row r="80" s="15" customFormat="1" ht="12" customHeight="1" x14ac:dyDescent="0.25"/>
    <row r="81" s="15" customFormat="1" ht="12" customHeight="1" x14ac:dyDescent="0.25"/>
    <row r="82" s="15" customFormat="1" ht="12" customHeight="1" x14ac:dyDescent="0.25"/>
    <row r="83" s="15" customFormat="1" ht="11.45" customHeight="1" x14ac:dyDescent="0.25"/>
    <row r="84" s="15" customFormat="1" ht="12" customHeight="1" x14ac:dyDescent="0.25"/>
    <row r="85" s="15" customFormat="1" ht="12" customHeight="1" x14ac:dyDescent="0.25"/>
    <row r="86" s="15" customFormat="1" ht="12" customHeight="1" x14ac:dyDescent="0.25"/>
    <row r="87" s="15" customFormat="1" ht="12" customHeight="1" x14ac:dyDescent="0.25"/>
    <row r="88" s="15" customFormat="1" ht="12" customHeight="1" x14ac:dyDescent="0.25"/>
    <row r="89" s="15" customFormat="1" ht="12" customHeight="1" x14ac:dyDescent="0.25"/>
    <row r="90" s="15" customFormat="1" ht="12" customHeight="1" x14ac:dyDescent="0.25"/>
    <row r="91" s="15" customFormat="1" ht="12" customHeight="1" x14ac:dyDescent="0.25"/>
    <row r="92" s="15" customFormat="1" ht="12" customHeight="1" x14ac:dyDescent="0.25"/>
    <row r="93" s="15" customFormat="1" ht="12" customHeight="1" x14ac:dyDescent="0.25"/>
    <row r="94" s="15" customFormat="1" ht="12" customHeight="1" x14ac:dyDescent="0.25"/>
    <row r="95" s="15" customFormat="1" ht="12" customHeight="1" x14ac:dyDescent="0.25"/>
    <row r="96" s="15" customFormat="1" ht="12" customHeight="1" x14ac:dyDescent="0.25"/>
    <row r="97" s="15" customFormat="1" ht="12" customHeight="1" x14ac:dyDescent="0.25"/>
    <row r="98" s="15" customFormat="1" ht="12" customHeight="1" x14ac:dyDescent="0.25"/>
    <row r="99" s="15" customFormat="1" ht="12" customHeight="1" x14ac:dyDescent="0.25"/>
    <row r="100" s="15" customFormat="1" ht="12" customHeight="1" x14ac:dyDescent="0.25"/>
    <row r="101" s="15" customFormat="1" ht="12" customHeight="1" x14ac:dyDescent="0.25"/>
    <row r="102" s="15" customFormat="1" ht="12" customHeight="1" x14ac:dyDescent="0.25"/>
    <row r="103" s="15" customFormat="1" ht="12" customHeight="1" x14ac:dyDescent="0.25"/>
    <row r="104" s="15" customFormat="1" ht="12" customHeight="1" x14ac:dyDescent="0.25"/>
    <row r="105" s="15" customFormat="1" ht="12" customHeight="1" x14ac:dyDescent="0.25"/>
    <row r="106" s="15" customFormat="1" ht="12" customHeight="1" x14ac:dyDescent="0.25"/>
    <row r="107" s="15" customFormat="1" ht="12" customHeight="1" x14ac:dyDescent="0.25"/>
    <row r="108" s="15" customFormat="1" ht="11.45" customHeight="1" x14ac:dyDescent="0.25"/>
    <row r="109" s="15" customFormat="1" ht="12" customHeight="1" x14ac:dyDescent="0.25"/>
    <row r="110" s="15" customFormat="1" ht="12" customHeight="1" x14ac:dyDescent="0.25"/>
    <row r="111" s="15" customFormat="1" ht="12" customHeight="1" x14ac:dyDescent="0.25"/>
    <row r="112" s="15" customFormat="1" ht="12" customHeight="1" x14ac:dyDescent="0.25"/>
    <row r="113" s="15" customFormat="1" ht="12" customHeight="1" x14ac:dyDescent="0.25"/>
    <row r="114" s="15" customFormat="1" ht="12" customHeight="1" x14ac:dyDescent="0.25"/>
    <row r="115" s="15" customFormat="1" ht="12" customHeight="1" x14ac:dyDescent="0.25"/>
    <row r="116" s="15" customFormat="1" ht="12" customHeight="1" x14ac:dyDescent="0.25"/>
    <row r="117" s="15" customFormat="1" ht="12" customHeight="1" x14ac:dyDescent="0.25"/>
    <row r="118" s="15" customFormat="1" ht="12" customHeight="1" x14ac:dyDescent="0.25"/>
    <row r="119" s="15" customFormat="1" ht="12" customHeight="1" x14ac:dyDescent="0.25"/>
    <row r="120" s="15" customFormat="1" ht="12" customHeight="1" x14ac:dyDescent="0.25"/>
    <row r="121" s="15" customFormat="1" ht="12" customHeight="1" x14ac:dyDescent="0.25"/>
    <row r="122" s="15" customFormat="1" ht="12" customHeight="1" x14ac:dyDescent="0.25"/>
    <row r="123" s="15" customFormat="1" ht="12" customHeight="1" x14ac:dyDescent="0.25"/>
    <row r="124" s="15" customFormat="1" ht="12" customHeight="1" x14ac:dyDescent="0.25"/>
    <row r="125" s="15" customFormat="1" ht="12" customHeight="1" x14ac:dyDescent="0.25"/>
    <row r="126" s="15" customFormat="1" ht="12" customHeight="1" x14ac:dyDescent="0.25"/>
    <row r="127" s="15" customFormat="1" ht="12" customHeight="1" x14ac:dyDescent="0.25"/>
    <row r="128" s="15" customFormat="1" ht="12" customHeight="1" x14ac:dyDescent="0.25"/>
    <row r="129" s="15" customFormat="1" ht="12" customHeight="1" x14ac:dyDescent="0.25"/>
    <row r="130" s="15" customFormat="1" ht="12" customHeight="1" x14ac:dyDescent="0.25"/>
    <row r="131" s="15" customFormat="1" ht="12" customHeight="1" x14ac:dyDescent="0.25"/>
    <row r="132" s="15" customFormat="1" ht="12" customHeight="1" x14ac:dyDescent="0.25"/>
    <row r="133" s="15" customFormat="1" ht="12" customHeight="1" x14ac:dyDescent="0.25"/>
    <row r="134" s="15" customFormat="1" ht="12" customHeight="1" x14ac:dyDescent="0.25"/>
    <row r="135" s="15" customFormat="1" ht="12" customHeight="1" x14ac:dyDescent="0.25"/>
    <row r="136" s="15" customFormat="1" ht="12" customHeight="1" x14ac:dyDescent="0.25"/>
    <row r="137" s="15" customFormat="1" ht="11.85" customHeight="1" x14ac:dyDescent="0.25"/>
    <row r="138" s="15" customFormat="1" x14ac:dyDescent="0.25"/>
    <row r="139" s="15" customFormat="1" ht="36.75" customHeight="1" x14ac:dyDescent="0.25"/>
    <row r="140" s="15" customFormat="1" ht="23.25" customHeight="1" x14ac:dyDescent="0.25"/>
    <row r="141" s="15" customFormat="1" x14ac:dyDescent="0.25"/>
    <row r="142" s="15" customFormat="1" x14ac:dyDescent="0.25"/>
    <row r="143" s="15" customFormat="1" x14ac:dyDescent="0.25"/>
    <row r="144" s="15" customFormat="1" x14ac:dyDescent="0.25"/>
    <row r="145" s="15" customFormat="1" x14ac:dyDescent="0.25"/>
    <row r="146" s="15" customFormat="1" x14ac:dyDescent="0.25"/>
    <row r="147" s="15" customFormat="1" x14ac:dyDescent="0.25"/>
    <row r="148" s="15" customFormat="1" x14ac:dyDescent="0.25"/>
    <row r="149" s="15" customFormat="1" x14ac:dyDescent="0.25"/>
    <row r="150" s="15" customFormat="1" x14ac:dyDescent="0.25"/>
    <row r="151" s="15" customFormat="1" x14ac:dyDescent="0.25"/>
    <row r="152" s="15" customFormat="1" x14ac:dyDescent="0.25"/>
    <row r="153" s="15" customFormat="1" x14ac:dyDescent="0.25"/>
    <row r="154" s="15" customFormat="1" x14ac:dyDescent="0.25"/>
    <row r="155" s="15" customFormat="1" x14ac:dyDescent="0.25"/>
    <row r="156" s="15" customFormat="1" x14ac:dyDescent="0.25"/>
    <row r="157" s="15" customFormat="1" x14ac:dyDescent="0.25"/>
    <row r="158" s="15" customFormat="1" x14ac:dyDescent="0.25"/>
    <row r="159" s="15" customFormat="1" x14ac:dyDescent="0.25"/>
    <row r="160" s="15" customFormat="1" x14ac:dyDescent="0.25"/>
    <row r="161" s="15" customFormat="1" x14ac:dyDescent="0.25"/>
    <row r="162" s="15" customFormat="1" x14ac:dyDescent="0.25"/>
    <row r="163" s="15" customFormat="1" x14ac:dyDescent="0.25"/>
    <row r="164" s="15" customFormat="1" x14ac:dyDescent="0.25"/>
    <row r="165" s="15" customFormat="1" x14ac:dyDescent="0.25"/>
    <row r="166" s="15" customFormat="1" x14ac:dyDescent="0.25"/>
    <row r="167" s="15" customFormat="1" x14ac:dyDescent="0.25"/>
    <row r="168" s="15" customFormat="1" x14ac:dyDescent="0.25"/>
    <row r="169" s="15" customFormat="1" x14ac:dyDescent="0.25"/>
    <row r="170" s="15" customFormat="1" x14ac:dyDescent="0.25"/>
    <row r="171" s="15" customFormat="1" x14ac:dyDescent="0.25"/>
    <row r="172" s="15" customFormat="1" x14ac:dyDescent="0.25"/>
    <row r="173" s="15" customFormat="1" x14ac:dyDescent="0.25"/>
    <row r="174" s="15" customFormat="1" x14ac:dyDescent="0.25"/>
    <row r="175" s="15" customFormat="1" x14ac:dyDescent="0.25"/>
    <row r="176" s="15" customFormat="1" x14ac:dyDescent="0.25"/>
    <row r="177" s="15" customFormat="1" x14ac:dyDescent="0.25"/>
    <row r="178" s="15" customFormat="1" x14ac:dyDescent="0.25"/>
    <row r="179" s="15" customFormat="1" x14ac:dyDescent="0.25"/>
    <row r="180" s="15" customFormat="1" x14ac:dyDescent="0.25"/>
    <row r="181" s="15" customFormat="1" x14ac:dyDescent="0.25"/>
    <row r="182" s="15" customFormat="1" x14ac:dyDescent="0.25"/>
    <row r="183" s="15" customFormat="1" x14ac:dyDescent="0.25"/>
    <row r="184" s="15" customFormat="1" x14ac:dyDescent="0.25"/>
    <row r="185" s="15" customFormat="1" x14ac:dyDescent="0.25"/>
    <row r="186" s="15" customFormat="1" x14ac:dyDescent="0.25"/>
    <row r="187" s="15" customFormat="1" x14ac:dyDescent="0.25"/>
    <row r="188" s="15" customFormat="1" x14ac:dyDescent="0.25"/>
    <row r="189" s="15" customFormat="1" x14ac:dyDescent="0.25"/>
    <row r="190" s="15" customFormat="1" x14ac:dyDescent="0.25"/>
    <row r="191" s="15" customFormat="1" x14ac:dyDescent="0.25"/>
    <row r="192" s="15" customFormat="1" x14ac:dyDescent="0.25"/>
    <row r="193" s="15" customFormat="1" x14ac:dyDescent="0.25"/>
    <row r="194" s="15" customFormat="1" x14ac:dyDescent="0.25"/>
    <row r="195" s="15" customFormat="1" x14ac:dyDescent="0.25"/>
    <row r="196" s="15" customFormat="1" x14ac:dyDescent="0.25"/>
    <row r="197" s="15" customFormat="1" x14ac:dyDescent="0.25"/>
    <row r="198" s="15" customFormat="1" x14ac:dyDescent="0.25"/>
    <row r="199" s="15" customFormat="1" x14ac:dyDescent="0.25"/>
    <row r="200" s="15" customFormat="1" x14ac:dyDescent="0.25"/>
    <row r="201" s="15" customFormat="1" x14ac:dyDescent="0.25"/>
    <row r="202" s="15" customFormat="1" x14ac:dyDescent="0.25"/>
    <row r="203" s="15" customFormat="1" x14ac:dyDescent="0.25"/>
    <row r="204" s="15" customFormat="1" x14ac:dyDescent="0.25"/>
    <row r="205" s="15" customFormat="1" x14ac:dyDescent="0.25"/>
    <row r="206" s="15" customFormat="1" x14ac:dyDescent="0.25"/>
    <row r="207" s="15" customFormat="1" x14ac:dyDescent="0.25"/>
    <row r="208" s="15" customFormat="1" x14ac:dyDescent="0.25"/>
    <row r="209" s="15" customFormat="1" x14ac:dyDescent="0.25"/>
    <row r="210" s="15" customFormat="1" x14ac:dyDescent="0.25"/>
    <row r="211" s="15" customFormat="1" x14ac:dyDescent="0.25"/>
    <row r="212" s="15" customFormat="1" x14ac:dyDescent="0.25"/>
    <row r="213" s="15" customFormat="1" x14ac:dyDescent="0.25"/>
    <row r="214" s="15" customFormat="1" x14ac:dyDescent="0.25"/>
    <row r="215" s="15" customFormat="1" x14ac:dyDescent="0.25"/>
    <row r="216" s="15" customFormat="1" x14ac:dyDescent="0.25"/>
    <row r="217" s="15" customFormat="1" x14ac:dyDescent="0.25"/>
    <row r="218" s="15" customFormat="1" x14ac:dyDescent="0.25"/>
    <row r="219" s="15" customFormat="1" x14ac:dyDescent="0.25"/>
    <row r="220" s="15" customFormat="1" x14ac:dyDescent="0.25"/>
    <row r="221" s="15" customFormat="1" x14ac:dyDescent="0.25"/>
    <row r="222" s="15" customFormat="1" x14ac:dyDescent="0.25"/>
    <row r="223" s="15" customFormat="1" x14ac:dyDescent="0.25"/>
    <row r="224" s="15" customFormat="1" x14ac:dyDescent="0.25"/>
    <row r="225" s="15" customFormat="1" x14ac:dyDescent="0.25"/>
    <row r="226" s="15" customFormat="1" x14ac:dyDescent="0.25"/>
    <row r="227" s="15" customFormat="1" x14ac:dyDescent="0.25"/>
    <row r="228" s="15" customFormat="1" x14ac:dyDescent="0.25"/>
    <row r="229" s="15" customFormat="1" x14ac:dyDescent="0.25"/>
    <row r="230" s="15" customFormat="1" x14ac:dyDescent="0.25"/>
    <row r="231" s="15" customFormat="1" x14ac:dyDescent="0.25"/>
    <row r="232" s="15" customFormat="1" x14ac:dyDescent="0.25"/>
    <row r="233" s="15" customFormat="1" x14ac:dyDescent="0.25"/>
    <row r="234" s="15" customFormat="1" x14ac:dyDescent="0.25"/>
    <row r="235" s="15" customFormat="1" x14ac:dyDescent="0.25"/>
    <row r="236" s="15" customFormat="1" x14ac:dyDescent="0.25"/>
    <row r="237" s="15" customFormat="1" x14ac:dyDescent="0.25"/>
    <row r="238" s="15" customFormat="1" x14ac:dyDescent="0.25"/>
    <row r="239" s="15" customFormat="1" x14ac:dyDescent="0.25"/>
    <row r="240" s="15" customFormat="1" x14ac:dyDescent="0.25"/>
    <row r="241" s="15" customFormat="1" x14ac:dyDescent="0.25"/>
    <row r="242" s="15" customFormat="1" x14ac:dyDescent="0.25"/>
    <row r="243" s="15" customFormat="1" x14ac:dyDescent="0.25"/>
    <row r="244" s="15" customFormat="1" x14ac:dyDescent="0.25"/>
    <row r="245" s="15" customFormat="1" x14ac:dyDescent="0.25"/>
    <row r="246" s="15" customFormat="1" x14ac:dyDescent="0.25"/>
    <row r="247" s="15" customFormat="1" x14ac:dyDescent="0.25"/>
    <row r="248" s="15" customFormat="1" x14ac:dyDescent="0.25"/>
    <row r="249" s="15" customFormat="1" x14ac:dyDescent="0.25"/>
    <row r="250" s="15" customFormat="1" x14ac:dyDescent="0.25"/>
    <row r="251" s="15" customFormat="1" x14ac:dyDescent="0.25"/>
    <row r="252" s="15" customFormat="1" x14ac:dyDescent="0.25"/>
    <row r="253" s="15" customFormat="1" x14ac:dyDescent="0.25"/>
    <row r="254" s="15" customFormat="1" x14ac:dyDescent="0.25"/>
    <row r="255" s="15" customFormat="1" x14ac:dyDescent="0.25"/>
    <row r="256" s="15" customFormat="1" x14ac:dyDescent="0.25"/>
    <row r="257" s="15" customFormat="1" x14ac:dyDescent="0.25"/>
    <row r="258" s="15" customFormat="1" x14ac:dyDescent="0.25"/>
    <row r="259" s="15" customFormat="1" x14ac:dyDescent="0.25"/>
    <row r="260" s="15" customFormat="1" x14ac:dyDescent="0.25"/>
    <row r="261" s="15" customFormat="1" x14ac:dyDescent="0.25"/>
    <row r="262" s="15" customFormat="1" x14ac:dyDescent="0.25"/>
    <row r="263" s="15" customFormat="1" x14ac:dyDescent="0.25"/>
    <row r="264" s="15" customFormat="1" x14ac:dyDescent="0.25"/>
    <row r="265" s="15" customFormat="1" x14ac:dyDescent="0.25"/>
    <row r="266" s="15" customFormat="1" x14ac:dyDescent="0.25"/>
    <row r="267" s="15" customFormat="1" x14ac:dyDescent="0.25"/>
    <row r="268" s="15" customFormat="1" x14ac:dyDescent="0.25"/>
    <row r="269" s="15" customFormat="1" x14ac:dyDescent="0.25"/>
    <row r="270" s="15" customFormat="1" x14ac:dyDescent="0.25"/>
    <row r="271" s="15" customFormat="1" x14ac:dyDescent="0.25"/>
    <row r="272" s="15" customFormat="1" x14ac:dyDescent="0.25"/>
    <row r="273" s="15" customFormat="1" x14ac:dyDescent="0.25"/>
    <row r="274" s="15" customFormat="1" x14ac:dyDescent="0.25"/>
    <row r="275" s="15" customFormat="1" x14ac:dyDescent="0.25"/>
    <row r="276" s="15" customFormat="1" x14ac:dyDescent="0.25"/>
    <row r="277" s="15" customFormat="1" x14ac:dyDescent="0.25"/>
    <row r="278" s="15" customFormat="1" x14ac:dyDescent="0.25"/>
    <row r="279" s="15" customFormat="1" x14ac:dyDescent="0.25"/>
    <row r="280" s="15" customFormat="1" x14ac:dyDescent="0.25"/>
    <row r="281" s="15" customFormat="1" x14ac:dyDescent="0.25"/>
    <row r="282" s="15" customFormat="1" x14ac:dyDescent="0.25"/>
    <row r="283" s="15" customFormat="1" x14ac:dyDescent="0.25"/>
    <row r="284" s="15" customFormat="1" x14ac:dyDescent="0.25"/>
    <row r="285" s="15" customFormat="1" x14ac:dyDescent="0.25"/>
    <row r="286" s="15" customFormat="1" x14ac:dyDescent="0.25"/>
    <row r="287" s="15" customFormat="1" x14ac:dyDescent="0.25"/>
    <row r="288" s="15" customFormat="1" x14ac:dyDescent="0.25"/>
    <row r="289" s="15" customFormat="1" x14ac:dyDescent="0.25"/>
    <row r="290" s="15" customFormat="1" x14ac:dyDescent="0.25"/>
    <row r="291" s="15" customFormat="1" x14ac:dyDescent="0.25"/>
    <row r="292" s="15" customFormat="1" x14ac:dyDescent="0.25"/>
    <row r="293" s="15" customFormat="1" x14ac:dyDescent="0.25"/>
    <row r="294" s="15" customFormat="1" x14ac:dyDescent="0.25"/>
    <row r="295" s="15" customFormat="1" x14ac:dyDescent="0.25"/>
    <row r="296" s="15" customFormat="1" x14ac:dyDescent="0.25"/>
    <row r="297" s="15" customFormat="1" x14ac:dyDescent="0.25"/>
    <row r="298" s="15" customFormat="1" x14ac:dyDescent="0.25"/>
    <row r="299" s="15" customFormat="1" x14ac:dyDescent="0.25"/>
    <row r="300" s="15" customFormat="1" x14ac:dyDescent="0.25"/>
    <row r="301" s="15" customFormat="1" x14ac:dyDescent="0.25"/>
    <row r="302" s="15" customFormat="1" x14ac:dyDescent="0.25"/>
    <row r="303" s="15" customFormat="1" x14ac:dyDescent="0.25"/>
    <row r="304" s="15" customFormat="1" x14ac:dyDescent="0.25"/>
    <row r="305" s="15" customFormat="1" x14ac:dyDescent="0.25"/>
    <row r="306" s="15" customFormat="1" x14ac:dyDescent="0.25"/>
    <row r="307" s="15" customFormat="1" x14ac:dyDescent="0.25"/>
    <row r="308" s="15" customFormat="1" x14ac:dyDescent="0.25"/>
    <row r="309" s="15" customFormat="1" x14ac:dyDescent="0.25"/>
    <row r="310" s="15" customFormat="1" x14ac:dyDescent="0.25"/>
    <row r="311" s="15" customFormat="1" x14ac:dyDescent="0.25"/>
    <row r="312" s="15" customFormat="1" x14ac:dyDescent="0.25"/>
    <row r="313" s="15" customFormat="1" x14ac:dyDescent="0.25"/>
    <row r="314" s="15" customFormat="1" x14ac:dyDescent="0.25"/>
    <row r="315" s="15" customFormat="1" x14ac:dyDescent="0.25"/>
    <row r="316" s="15" customFormat="1" x14ac:dyDescent="0.25"/>
    <row r="317" s="15" customFormat="1" x14ac:dyDescent="0.25"/>
    <row r="318" s="15" customFormat="1" x14ac:dyDescent="0.25"/>
    <row r="319" s="15" customFormat="1" x14ac:dyDescent="0.25"/>
    <row r="320" s="15" customFormat="1" x14ac:dyDescent="0.25"/>
    <row r="321" s="15" customFormat="1" x14ac:dyDescent="0.25"/>
    <row r="322" s="15" customFormat="1" x14ac:dyDescent="0.25"/>
    <row r="323" s="15" customFormat="1" x14ac:dyDescent="0.25"/>
    <row r="324" s="15" customFormat="1" x14ac:dyDescent="0.25"/>
    <row r="325" s="15" customFormat="1" x14ac:dyDescent="0.25"/>
    <row r="326" s="15" customFormat="1" x14ac:dyDescent="0.25"/>
    <row r="327" s="15" customFormat="1" x14ac:dyDescent="0.25"/>
    <row r="328" s="15" customFormat="1" x14ac:dyDescent="0.25"/>
    <row r="329" s="15" customFormat="1" x14ac:dyDescent="0.25"/>
    <row r="330" s="15" customFormat="1" x14ac:dyDescent="0.25"/>
    <row r="331" s="15" customFormat="1" x14ac:dyDescent="0.25"/>
    <row r="332" s="15" customFormat="1" x14ac:dyDescent="0.25"/>
    <row r="333" s="15" customFormat="1" x14ac:dyDescent="0.25"/>
    <row r="334" s="15" customFormat="1" x14ac:dyDescent="0.25"/>
    <row r="335" s="15" customFormat="1" x14ac:dyDescent="0.25"/>
    <row r="336" s="15" customFormat="1" x14ac:dyDescent="0.25"/>
    <row r="337" s="15" customFormat="1" x14ac:dyDescent="0.25"/>
    <row r="338" s="15" customFormat="1" x14ac:dyDescent="0.25"/>
    <row r="339" s="15" customFormat="1" x14ac:dyDescent="0.25"/>
    <row r="340" s="15" customFormat="1" x14ac:dyDescent="0.25"/>
    <row r="341" s="15" customFormat="1" x14ac:dyDescent="0.25"/>
    <row r="342" s="15" customFormat="1" x14ac:dyDescent="0.25"/>
    <row r="343" s="15" customFormat="1" x14ac:dyDescent="0.25"/>
    <row r="344" s="15" customFormat="1" x14ac:dyDescent="0.25"/>
    <row r="345" s="15" customFormat="1" x14ac:dyDescent="0.25"/>
    <row r="346" s="15" customFormat="1" x14ac:dyDescent="0.25"/>
    <row r="347" s="15" customFormat="1" x14ac:dyDescent="0.25"/>
    <row r="348" s="15" customFormat="1" x14ac:dyDescent="0.25"/>
    <row r="349" s="15" customFormat="1" x14ac:dyDescent="0.25"/>
    <row r="350" s="15" customFormat="1" x14ac:dyDescent="0.25"/>
    <row r="351" s="15" customFormat="1" x14ac:dyDescent="0.25"/>
    <row r="352" s="15" customFormat="1" x14ac:dyDescent="0.25"/>
    <row r="353" s="15" customFormat="1" x14ac:dyDescent="0.25"/>
    <row r="354" s="15" customFormat="1" x14ac:dyDescent="0.25"/>
    <row r="355" s="15" customFormat="1" x14ac:dyDescent="0.25"/>
    <row r="356" s="15" customFormat="1" x14ac:dyDescent="0.25"/>
    <row r="357" s="15" customFormat="1" x14ac:dyDescent="0.25"/>
    <row r="358" s="15" customFormat="1" x14ac:dyDescent="0.25"/>
    <row r="359" s="15" customFormat="1" x14ac:dyDescent="0.25"/>
    <row r="360" s="15" customFormat="1" x14ac:dyDescent="0.25"/>
    <row r="361" s="15" customFormat="1" x14ac:dyDescent="0.25"/>
    <row r="362" s="15" customFormat="1" x14ac:dyDescent="0.25"/>
    <row r="363" s="15" customFormat="1" x14ac:dyDescent="0.25"/>
    <row r="364" s="15" customFormat="1" x14ac:dyDescent="0.25"/>
    <row r="365" s="15" customFormat="1" x14ac:dyDescent="0.25"/>
    <row r="366" s="15" customFormat="1" x14ac:dyDescent="0.25"/>
    <row r="367" s="15" customFormat="1" x14ac:dyDescent="0.25"/>
    <row r="368" s="15" customFormat="1" x14ac:dyDescent="0.25"/>
    <row r="369" s="15" customFormat="1" x14ac:dyDescent="0.25"/>
    <row r="370" s="15" customFormat="1" x14ac:dyDescent="0.25"/>
    <row r="371" s="15" customFormat="1" x14ac:dyDescent="0.25"/>
    <row r="372" s="15" customFormat="1" x14ac:dyDescent="0.25"/>
    <row r="373" s="15" customFormat="1" x14ac:dyDescent="0.25"/>
    <row r="374" s="15" customFormat="1" x14ac:dyDescent="0.25"/>
    <row r="375" s="15" customFormat="1" x14ac:dyDescent="0.25"/>
    <row r="376" s="15" customFormat="1" x14ac:dyDescent="0.25"/>
    <row r="377" s="15" customFormat="1" x14ac:dyDescent="0.25"/>
    <row r="378" s="15" customFormat="1" x14ac:dyDescent="0.25"/>
    <row r="379" s="15" customFormat="1" x14ac:dyDescent="0.25"/>
    <row r="380" s="15" customFormat="1" x14ac:dyDescent="0.25"/>
    <row r="381" s="15" customFormat="1" x14ac:dyDescent="0.25"/>
    <row r="382" s="15" customFormat="1" x14ac:dyDescent="0.25"/>
    <row r="383" s="15" customFormat="1" x14ac:dyDescent="0.25"/>
    <row r="384" s="15" customFormat="1" x14ac:dyDescent="0.25"/>
    <row r="385" s="15" customFormat="1" x14ac:dyDescent="0.25"/>
    <row r="386" s="15" customFormat="1" x14ac:dyDescent="0.25"/>
    <row r="387" s="15" customFormat="1" x14ac:dyDescent="0.25"/>
    <row r="388" s="15" customFormat="1" x14ac:dyDescent="0.25"/>
    <row r="389" s="15" customFormat="1" x14ac:dyDescent="0.25"/>
    <row r="390" s="15" customFormat="1" x14ac:dyDescent="0.25"/>
    <row r="391" s="15" customFormat="1" x14ac:dyDescent="0.25"/>
    <row r="392" s="15" customFormat="1" x14ac:dyDescent="0.25"/>
    <row r="393" s="15" customFormat="1" x14ac:dyDescent="0.25"/>
    <row r="394" s="15" customFormat="1" x14ac:dyDescent="0.25"/>
    <row r="395" s="15" customFormat="1" x14ac:dyDescent="0.25"/>
    <row r="396" s="15" customFormat="1" x14ac:dyDescent="0.25"/>
    <row r="397" s="15" customFormat="1" x14ac:dyDescent="0.25"/>
    <row r="398" s="15" customFormat="1" x14ac:dyDescent="0.25"/>
    <row r="399" s="15" customFormat="1" x14ac:dyDescent="0.25"/>
    <row r="400" s="15" customFormat="1" x14ac:dyDescent="0.25"/>
    <row r="401" s="15" customFormat="1" x14ac:dyDescent="0.25"/>
    <row r="402" s="15" customFormat="1" x14ac:dyDescent="0.25"/>
    <row r="403" s="15" customFormat="1" x14ac:dyDescent="0.25"/>
    <row r="404" s="15" customFormat="1" x14ac:dyDescent="0.25"/>
    <row r="405" s="15" customFormat="1" x14ac:dyDescent="0.25"/>
    <row r="406" s="15" customFormat="1" x14ac:dyDescent="0.25"/>
    <row r="407" s="15" customFormat="1" x14ac:dyDescent="0.25"/>
    <row r="408" s="15" customFormat="1" x14ac:dyDescent="0.25"/>
    <row r="409" s="15" customFormat="1" x14ac:dyDescent="0.25"/>
    <row r="410" s="15" customFormat="1" x14ac:dyDescent="0.25"/>
    <row r="411" s="15" customFormat="1" x14ac:dyDescent="0.25"/>
    <row r="412" s="15" customFormat="1" x14ac:dyDescent="0.25"/>
  </sheetData>
  <sheetProtection password="81FB" sheet="1" objects="1" scenarios="1" selectLockedCells="1"/>
  <mergeCells count="32">
    <mergeCell ref="H42:I42"/>
    <mergeCell ref="L42:M42"/>
    <mergeCell ref="H37:I37"/>
    <mergeCell ref="H38:I38"/>
    <mergeCell ref="H39:I39"/>
    <mergeCell ref="H41:I41"/>
    <mergeCell ref="L37:M37"/>
    <mergeCell ref="L38:M38"/>
    <mergeCell ref="L39:M39"/>
    <mergeCell ref="L41:M41"/>
    <mergeCell ref="L40:M40"/>
    <mergeCell ref="H40:I40"/>
    <mergeCell ref="B3:T3"/>
    <mergeCell ref="C18:F18"/>
    <mergeCell ref="G18:I18"/>
    <mergeCell ref="J18:M18"/>
    <mergeCell ref="N18:P18"/>
    <mergeCell ref="Q18:S18"/>
    <mergeCell ref="B6:T6"/>
    <mergeCell ref="C8:G8"/>
    <mergeCell ref="J35:J36"/>
    <mergeCell ref="K35:K36"/>
    <mergeCell ref="L35:M36"/>
    <mergeCell ref="C17:S17"/>
    <mergeCell ref="C35:C36"/>
    <mergeCell ref="D35:D36"/>
    <mergeCell ref="E35:E36"/>
    <mergeCell ref="F35:F36"/>
    <mergeCell ref="G35:G36"/>
    <mergeCell ref="H35:I36"/>
    <mergeCell ref="C34:I34"/>
    <mergeCell ref="J34:M34"/>
  </mergeCells>
  <conditionalFormatting sqref="D23:D24 H23:H24 K23:K24 O23:O24 R23:R24">
    <cfRule type="iconSet" priority="46">
      <iconSet iconSet="3Symbols">
        <cfvo type="percent" val="0"/>
        <cfvo type="num" val="$S$34"/>
        <cfvo type="num" val="$S$35" gte="0"/>
      </iconSet>
    </cfRule>
  </conditionalFormatting>
  <conditionalFormatting sqref="C26:S29">
    <cfRule type="iconSet" priority="51">
      <iconSet iconSet="3Symbols2">
        <cfvo type="percent" val="0"/>
        <cfvo type="num" val="$R$34"/>
        <cfvo type="num" val="$R$35" gte="0"/>
      </iconSet>
    </cfRule>
  </conditionalFormatting>
  <conditionalFormatting sqref="R19:R22 O19:O22 D19:D22 H19:H22 K19:K22">
    <cfRule type="iconSet" priority="52">
      <iconSet iconSet="3Symbols">
        <cfvo type="percent" val="0"/>
        <cfvo type="num" val="$R$34"/>
        <cfvo type="num" val="$R$35" gte="0"/>
      </iconSet>
    </cfRule>
  </conditionalFormatting>
  <conditionalFormatting sqref="E19">
    <cfRule type="iconSet" priority="57">
      <iconSet iconSet="3Symbols">
        <cfvo type="percent" val="0"/>
        <cfvo type="num" val="$R$34"/>
        <cfvo type="num" val="$R$35" gte="0"/>
      </iconSet>
    </cfRule>
  </conditionalFormatting>
  <conditionalFormatting sqref="C37:H40 J37:L40 H38:H42 L38:L41">
    <cfRule type="iconSet" priority="7">
      <iconSet iconSet="3Symbols">
        <cfvo type="percent" val="0"/>
        <cfvo type="num" val="$R$34"/>
        <cfvo type="num" val="$R$35" gte="0"/>
      </iconSet>
    </cfRule>
  </conditionalFormatting>
  <conditionalFormatting sqref="H44:I47 L44:M47">
    <cfRule type="iconSet" priority="6">
      <iconSet iconSet="3Symbols2">
        <cfvo type="percent" val="0"/>
        <cfvo type="num" val="$R$34"/>
        <cfvo type="num" val="$R$35" gte="0"/>
      </iconSet>
    </cfRule>
  </conditionalFormatting>
  <conditionalFormatting sqref="C41:H42 J41:L42">
    <cfRule type="iconSet" priority="5">
      <iconSet iconSet="3Symbols">
        <cfvo type="percent" val="0"/>
        <cfvo type="num" val="$S$34"/>
        <cfvo type="num" val="$S$35" gte="0"/>
      </iconSet>
    </cfRule>
  </conditionalFormatting>
  <conditionalFormatting sqref="L48:M49 H48:I49">
    <cfRule type="iconSet" priority="4">
      <iconSet iconSet="3Symbols2">
        <cfvo type="percent" val="0"/>
        <cfvo type="num" val="$S$34"/>
        <cfvo type="num" val="$S$35" gte="0"/>
      </iconSet>
    </cfRule>
  </conditionalFormatting>
  <conditionalFormatting sqref="C30:S31">
    <cfRule type="iconSet" priority="3">
      <iconSet iconSet="3Symbols2">
        <cfvo type="percent" val="0"/>
        <cfvo type="num" val="$S$34"/>
        <cfvo type="num" val="$S$35" gte="0"/>
      </iconSet>
    </cfRule>
  </conditionalFormatting>
  <conditionalFormatting sqref="C14:G15">
    <cfRule type="iconSet" priority="2">
      <iconSet iconSet="3Symbols">
        <cfvo type="percent" val="0"/>
        <cfvo type="num" val="$S$34"/>
        <cfvo type="num" val="$S$35" gte="0"/>
      </iconSet>
    </cfRule>
  </conditionalFormatting>
  <conditionalFormatting sqref="C10:G13">
    <cfRule type="iconSet" priority="1">
      <iconSet iconSet="3Symbols">
        <cfvo type="percent" val="0"/>
        <cfvo type="num" val="$R$34"/>
        <cfvo type="num" val="$R$35" gte="0"/>
      </iconSet>
    </cfRule>
  </conditionalFormatting>
  <printOptions horizontalCentered="1" verticalCentered="1"/>
  <pageMargins left="0.19685039370078741" right="0.19685039370078741" top="0.19685039370078741" bottom="0.19685039370078741" header="0.11811023622047245" footer="0.11811023622047245"/>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249977111117893"/>
  </sheetPr>
  <dimension ref="A1:CQ257"/>
  <sheetViews>
    <sheetView zoomScale="90" zoomScaleNormal="90" workbookViewId="0">
      <pane xSplit="5" ySplit="3" topLeftCell="F4" activePane="bottomRight" state="frozen"/>
      <selection pane="topRight" activeCell="F1" sqref="F1"/>
      <selection pane="bottomLeft" activeCell="A3" sqref="A3"/>
      <selection pane="bottomRight" activeCell="C13" sqref="C13:C14"/>
    </sheetView>
  </sheetViews>
  <sheetFormatPr baseColWidth="10" defaultRowHeight="12.75" x14ac:dyDescent="0.25"/>
  <cols>
    <col min="1" max="1" width="1.7109375" style="55" customWidth="1"/>
    <col min="2" max="2" width="9.42578125" style="56" customWidth="1"/>
    <col min="3" max="3" width="41.85546875" style="1048" customWidth="1"/>
    <col min="4" max="4" width="6" style="1048" customWidth="1"/>
    <col min="5" max="5" width="28.7109375" style="56" customWidth="1"/>
    <col min="6" max="24" width="10.7109375" style="56" customWidth="1"/>
    <col min="25" max="25" width="3.7109375" style="55" customWidth="1"/>
    <col min="26" max="95" width="11.42578125" style="55"/>
    <col min="96" max="16384" width="11.42578125" style="56"/>
  </cols>
  <sheetData>
    <row r="1" spans="1:95" s="55" customFormat="1" ht="10.5" customHeight="1" thickBot="1" x14ac:dyDescent="0.3">
      <c r="A1" s="1196" t="s">
        <v>62</v>
      </c>
      <c r="B1" s="1196"/>
      <c r="C1" s="1196"/>
      <c r="D1" s="1196"/>
      <c r="E1" s="1197"/>
      <c r="F1" s="944"/>
      <c r="G1" s="944"/>
      <c r="H1" s="944"/>
      <c r="I1" s="944"/>
      <c r="J1" s="944"/>
    </row>
    <row r="2" spans="1:95" ht="25.5" customHeight="1" thickTop="1" thickBot="1" x14ac:dyDescent="0.3">
      <c r="A2" s="1196"/>
      <c r="B2" s="1196"/>
      <c r="C2" s="1196"/>
      <c r="D2" s="1196"/>
      <c r="E2" s="1196"/>
      <c r="F2" s="1154" t="s">
        <v>218</v>
      </c>
      <c r="G2" s="1155"/>
      <c r="H2" s="1155"/>
      <c r="I2" s="1155"/>
      <c r="J2" s="1212"/>
      <c r="K2" s="1198" t="s">
        <v>47</v>
      </c>
      <c r="L2" s="1131"/>
      <c r="M2" s="1131"/>
      <c r="N2" s="1131"/>
      <c r="O2" s="1199"/>
      <c r="P2" s="1211" t="s">
        <v>58</v>
      </c>
      <c r="Q2" s="1139"/>
      <c r="R2" s="1139"/>
      <c r="S2" s="1139"/>
      <c r="T2" s="1139"/>
      <c r="U2" s="1139"/>
      <c r="V2" s="1204" t="s">
        <v>5</v>
      </c>
      <c r="W2" s="1142"/>
      <c r="X2" s="1143"/>
    </row>
    <row r="3" spans="1:95" ht="71.25" customHeight="1" thickTop="1" thickBot="1" x14ac:dyDescent="0.3">
      <c r="A3" s="84"/>
      <c r="B3" s="734" t="s">
        <v>138</v>
      </c>
      <c r="C3" s="943" t="s">
        <v>9</v>
      </c>
      <c r="D3" s="1202" t="s">
        <v>63</v>
      </c>
      <c r="E3" s="1203"/>
      <c r="F3" s="737" t="s">
        <v>219</v>
      </c>
      <c r="G3" s="738" t="s">
        <v>220</v>
      </c>
      <c r="H3" s="738" t="s">
        <v>221</v>
      </c>
      <c r="I3" s="738" t="s">
        <v>222</v>
      </c>
      <c r="J3" s="739" t="s">
        <v>269</v>
      </c>
      <c r="K3" s="740" t="s">
        <v>44</v>
      </c>
      <c r="L3" s="150" t="s">
        <v>45</v>
      </c>
      <c r="M3" s="150" t="s">
        <v>1</v>
      </c>
      <c r="N3" s="150" t="s">
        <v>0</v>
      </c>
      <c r="O3" s="151" t="s">
        <v>56</v>
      </c>
      <c r="P3" s="741" t="s">
        <v>2</v>
      </c>
      <c r="Q3" s="742" t="s">
        <v>3</v>
      </c>
      <c r="R3" s="742" t="s">
        <v>146</v>
      </c>
      <c r="S3" s="742" t="s">
        <v>147</v>
      </c>
      <c r="T3" s="742" t="s">
        <v>76</v>
      </c>
      <c r="U3" s="743" t="s">
        <v>4</v>
      </c>
      <c r="V3" s="735" t="s">
        <v>6</v>
      </c>
      <c r="W3" s="736" t="s">
        <v>59</v>
      </c>
      <c r="X3" s="745" t="s">
        <v>69</v>
      </c>
    </row>
    <row r="4" spans="1:95" ht="12.75" customHeight="1" thickTop="1" x14ac:dyDescent="0.2">
      <c r="A4" s="1015"/>
      <c r="B4" s="1016"/>
      <c r="C4" s="1205" t="s">
        <v>17</v>
      </c>
      <c r="D4" s="1205"/>
      <c r="E4" s="1206"/>
      <c r="F4" s="1017"/>
      <c r="G4" s="1018"/>
      <c r="H4" s="1018"/>
      <c r="I4" s="1018"/>
      <c r="J4" s="1019"/>
      <c r="K4" s="1020"/>
      <c r="L4" s="1021"/>
      <c r="M4" s="1020"/>
      <c r="N4" s="1021"/>
      <c r="O4" s="1022"/>
      <c r="P4" s="1023"/>
      <c r="Q4" s="1024"/>
      <c r="R4" s="1024"/>
      <c r="S4" s="1024"/>
      <c r="T4" s="1024"/>
      <c r="U4" s="1025"/>
      <c r="V4" s="1026"/>
      <c r="W4" s="1027"/>
      <c r="X4" s="1028"/>
    </row>
    <row r="5" spans="1:95" x14ac:dyDescent="0.25">
      <c r="A5" s="1015"/>
      <c r="B5" s="1029"/>
      <c r="C5" s="1209" t="s">
        <v>8</v>
      </c>
      <c r="D5" s="1209"/>
      <c r="E5" s="1210"/>
      <c r="F5" s="1030"/>
      <c r="G5" s="1031"/>
      <c r="H5" s="1031"/>
      <c r="I5" s="1031"/>
      <c r="J5" s="1032"/>
      <c r="K5" s="1033"/>
      <c r="L5" s="1034"/>
      <c r="M5" s="1035"/>
      <c r="N5" s="1034"/>
      <c r="O5" s="1036"/>
      <c r="P5" s="1037"/>
      <c r="Q5" s="1038"/>
      <c r="R5" s="1038"/>
      <c r="S5" s="1038"/>
      <c r="T5" s="1038"/>
      <c r="U5" s="1039"/>
      <c r="V5" s="1040"/>
      <c r="W5" s="1041"/>
      <c r="X5" s="1042"/>
    </row>
    <row r="6" spans="1:95" ht="36" customHeight="1" x14ac:dyDescent="0.25">
      <c r="A6" s="1015"/>
      <c r="B6" s="946">
        <v>41523</v>
      </c>
      <c r="C6" s="1177" t="s">
        <v>11</v>
      </c>
      <c r="D6" s="696" t="s">
        <v>273</v>
      </c>
      <c r="E6" s="35" t="s">
        <v>215</v>
      </c>
      <c r="F6" s="330"/>
      <c r="G6" s="331"/>
      <c r="H6" s="331"/>
      <c r="I6" s="331"/>
      <c r="J6" s="332"/>
      <c r="K6" s="17"/>
      <c r="L6" s="678"/>
      <c r="M6" s="17"/>
      <c r="N6" s="678"/>
      <c r="O6" s="687" t="s">
        <v>55</v>
      </c>
      <c r="P6" s="688"/>
      <c r="Q6" s="677"/>
      <c r="R6" s="677"/>
      <c r="S6" s="677"/>
      <c r="T6" s="677"/>
      <c r="U6" s="684" t="s">
        <v>42</v>
      </c>
      <c r="V6" s="686"/>
      <c r="W6" s="681"/>
      <c r="X6" s="668"/>
    </row>
    <row r="7" spans="1:95" ht="36" customHeight="1" x14ac:dyDescent="0.25">
      <c r="A7" s="1015"/>
      <c r="B7" s="946">
        <v>41530</v>
      </c>
      <c r="C7" s="1178"/>
      <c r="D7" s="697" t="s">
        <v>273</v>
      </c>
      <c r="E7" s="37" t="s">
        <v>216</v>
      </c>
      <c r="F7" s="330"/>
      <c r="G7" s="331" t="s">
        <v>23</v>
      </c>
      <c r="H7" s="331"/>
      <c r="I7" s="331"/>
      <c r="J7" s="332"/>
      <c r="K7" s="17"/>
      <c r="L7" s="678"/>
      <c r="M7" s="17"/>
      <c r="N7" s="678"/>
      <c r="O7" s="687" t="s">
        <v>57</v>
      </c>
      <c r="P7" s="688"/>
      <c r="Q7" s="677"/>
      <c r="R7" s="677"/>
      <c r="S7" s="677" t="s">
        <v>23</v>
      </c>
      <c r="T7" s="677"/>
      <c r="U7" s="684"/>
      <c r="V7" s="686" t="s">
        <v>23</v>
      </c>
      <c r="W7" s="681"/>
      <c r="X7" s="668"/>
    </row>
    <row r="8" spans="1:95" s="1043" customFormat="1" ht="36" customHeight="1" x14ac:dyDescent="0.25">
      <c r="A8" s="1015"/>
      <c r="B8" s="946"/>
      <c r="C8" s="1178"/>
      <c r="D8" s="698"/>
      <c r="E8" s="41"/>
      <c r="F8" s="793"/>
      <c r="G8" s="794"/>
      <c r="H8" s="794"/>
      <c r="I8" s="794"/>
      <c r="J8" s="335"/>
      <c r="K8" s="17"/>
      <c r="L8" s="678"/>
      <c r="M8" s="17"/>
      <c r="N8" s="678"/>
      <c r="O8" s="687"/>
      <c r="P8" s="688"/>
      <c r="Q8" s="677"/>
      <c r="R8" s="677"/>
      <c r="S8" s="677"/>
      <c r="T8" s="677"/>
      <c r="U8" s="684"/>
      <c r="V8" s="686"/>
      <c r="W8" s="681"/>
      <c r="X8" s="66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row>
    <row r="9" spans="1:95" s="1043" customFormat="1" ht="12.75" customHeight="1" x14ac:dyDescent="0.25">
      <c r="A9" s="1015"/>
      <c r="B9" s="728"/>
      <c r="C9" s="1175" t="s">
        <v>64</v>
      </c>
      <c r="D9" s="1207"/>
      <c r="E9" s="1208"/>
      <c r="F9" s="321"/>
      <c r="G9" s="322"/>
      <c r="H9" s="322"/>
      <c r="I9" s="322"/>
      <c r="J9" s="323"/>
      <c r="K9" s="228"/>
      <c r="L9" s="206"/>
      <c r="M9" s="206"/>
      <c r="N9" s="206"/>
      <c r="O9" s="207"/>
      <c r="P9" s="211"/>
      <c r="Q9" s="212"/>
      <c r="R9" s="212"/>
      <c r="S9" s="212"/>
      <c r="T9" s="212"/>
      <c r="U9" s="213"/>
      <c r="V9" s="208"/>
      <c r="W9" s="209"/>
      <c r="X9" s="27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row>
    <row r="10" spans="1:95" ht="36" customHeight="1" x14ac:dyDescent="0.25">
      <c r="A10" s="1015"/>
      <c r="B10" s="946"/>
      <c r="C10" s="1177" t="s">
        <v>10</v>
      </c>
      <c r="D10" s="692"/>
      <c r="E10" s="37"/>
      <c r="F10" s="330"/>
      <c r="G10" s="331"/>
      <c r="H10" s="331"/>
      <c r="I10" s="331"/>
      <c r="J10" s="332"/>
      <c r="K10" s="17"/>
      <c r="L10" s="678"/>
      <c r="M10" s="678"/>
      <c r="N10" s="678"/>
      <c r="O10" s="687"/>
      <c r="P10" s="688"/>
      <c r="Q10" s="677"/>
      <c r="R10" s="677"/>
      <c r="S10" s="677"/>
      <c r="T10" s="677"/>
      <c r="U10" s="684"/>
      <c r="V10" s="686"/>
      <c r="W10" s="681"/>
      <c r="X10" s="668"/>
    </row>
    <row r="11" spans="1:95" ht="36" customHeight="1" x14ac:dyDescent="0.25">
      <c r="A11" s="1015"/>
      <c r="B11" s="946"/>
      <c r="C11" s="1178"/>
      <c r="D11" s="692"/>
      <c r="E11" s="37"/>
      <c r="F11" s="330"/>
      <c r="G11" s="331"/>
      <c r="H11" s="331"/>
      <c r="I11" s="331"/>
      <c r="J11" s="332"/>
      <c r="K11" s="17"/>
      <c r="L11" s="678"/>
      <c r="M11" s="678"/>
      <c r="N11" s="678"/>
      <c r="O11" s="687"/>
      <c r="P11" s="688"/>
      <c r="Q11" s="677"/>
      <c r="R11" s="677"/>
      <c r="S11" s="677"/>
      <c r="T11" s="677"/>
      <c r="U11" s="684"/>
      <c r="V11" s="686"/>
      <c r="W11" s="681"/>
      <c r="X11" s="668"/>
    </row>
    <row r="12" spans="1:95" ht="36" customHeight="1" x14ac:dyDescent="0.25">
      <c r="A12" s="1015"/>
      <c r="B12" s="946"/>
      <c r="C12" s="1178"/>
      <c r="D12" s="692"/>
      <c r="E12" s="37"/>
      <c r="F12" s="330"/>
      <c r="G12" s="331"/>
      <c r="H12" s="331"/>
      <c r="I12" s="331"/>
      <c r="J12" s="332"/>
      <c r="K12" s="17"/>
      <c r="L12" s="678"/>
      <c r="M12" s="678"/>
      <c r="N12" s="678"/>
      <c r="O12" s="687"/>
      <c r="P12" s="688"/>
      <c r="Q12" s="677"/>
      <c r="R12" s="677"/>
      <c r="S12" s="677"/>
      <c r="T12" s="677"/>
      <c r="U12" s="684"/>
      <c r="V12" s="686"/>
      <c r="W12" s="681"/>
      <c r="X12" s="668"/>
    </row>
    <row r="13" spans="1:95" ht="36" customHeight="1" x14ac:dyDescent="0.25">
      <c r="A13" s="1015"/>
      <c r="B13" s="945"/>
      <c r="C13" s="1177" t="s">
        <v>12</v>
      </c>
      <c r="D13" s="691"/>
      <c r="E13" s="35"/>
      <c r="F13" s="336"/>
      <c r="G13" s="337"/>
      <c r="H13" s="337"/>
      <c r="I13" s="337"/>
      <c r="J13" s="338"/>
      <c r="K13" s="36"/>
      <c r="L13" s="673"/>
      <c r="M13" s="673"/>
      <c r="N13" s="673"/>
      <c r="O13" s="674"/>
      <c r="P13" s="675"/>
      <c r="Q13" s="676"/>
      <c r="R13" s="676"/>
      <c r="S13" s="676"/>
      <c r="T13" s="676"/>
      <c r="U13" s="680"/>
      <c r="V13" s="685"/>
      <c r="W13" s="667"/>
      <c r="X13" s="679"/>
    </row>
    <row r="14" spans="1:95" ht="36" customHeight="1" x14ac:dyDescent="0.25">
      <c r="A14" s="1015"/>
      <c r="B14" s="946"/>
      <c r="C14" s="1195"/>
      <c r="D14" s="692"/>
      <c r="E14" s="37"/>
      <c r="F14" s="330"/>
      <c r="G14" s="331"/>
      <c r="H14" s="331"/>
      <c r="I14" s="331"/>
      <c r="J14" s="332"/>
      <c r="K14" s="17"/>
      <c r="L14" s="678"/>
      <c r="M14" s="678"/>
      <c r="N14" s="678"/>
      <c r="O14" s="687"/>
      <c r="P14" s="688"/>
      <c r="Q14" s="677"/>
      <c r="R14" s="677"/>
      <c r="S14" s="677"/>
      <c r="T14" s="677"/>
      <c r="U14" s="684"/>
      <c r="V14" s="686"/>
      <c r="W14" s="681"/>
      <c r="X14" s="668"/>
    </row>
    <row r="15" spans="1:95" ht="36" customHeight="1" x14ac:dyDescent="0.25">
      <c r="A15" s="1015"/>
      <c r="B15" s="945"/>
      <c r="C15" s="1177" t="s">
        <v>13</v>
      </c>
      <c r="D15" s="691"/>
      <c r="E15" s="35"/>
      <c r="F15" s="336"/>
      <c r="G15" s="337"/>
      <c r="H15" s="337"/>
      <c r="I15" s="337"/>
      <c r="J15" s="338"/>
      <c r="K15" s="36"/>
      <c r="L15" s="673"/>
      <c r="M15" s="673"/>
      <c r="N15" s="673"/>
      <c r="O15" s="674"/>
      <c r="P15" s="675"/>
      <c r="Q15" s="676"/>
      <c r="R15" s="676"/>
      <c r="S15" s="676"/>
      <c r="T15" s="676"/>
      <c r="U15" s="680"/>
      <c r="V15" s="685"/>
      <c r="W15" s="667"/>
      <c r="X15" s="679"/>
    </row>
    <row r="16" spans="1:95" ht="36" customHeight="1" x14ac:dyDescent="0.25">
      <c r="A16" s="1015"/>
      <c r="B16" s="946"/>
      <c r="C16" s="1178"/>
      <c r="D16" s="692"/>
      <c r="E16" s="37"/>
      <c r="F16" s="330"/>
      <c r="G16" s="331"/>
      <c r="H16" s="331"/>
      <c r="I16" s="331"/>
      <c r="J16" s="332"/>
      <c r="K16" s="17"/>
      <c r="L16" s="678"/>
      <c r="M16" s="678"/>
      <c r="N16" s="678"/>
      <c r="O16" s="687"/>
      <c r="P16" s="688"/>
      <c r="Q16" s="677"/>
      <c r="R16" s="677"/>
      <c r="S16" s="677"/>
      <c r="T16" s="677"/>
      <c r="U16" s="684"/>
      <c r="V16" s="686"/>
      <c r="W16" s="681"/>
      <c r="X16" s="668"/>
    </row>
    <row r="17" spans="1:95" ht="36" customHeight="1" x14ac:dyDescent="0.25">
      <c r="A17" s="1015"/>
      <c r="B17" s="945"/>
      <c r="C17" s="1177" t="s">
        <v>14</v>
      </c>
      <c r="D17" s="691"/>
      <c r="E17" s="35"/>
      <c r="F17" s="336"/>
      <c r="G17" s="337"/>
      <c r="H17" s="337"/>
      <c r="I17" s="337"/>
      <c r="J17" s="338"/>
      <c r="K17" s="36"/>
      <c r="L17" s="673"/>
      <c r="M17" s="673"/>
      <c r="N17" s="673"/>
      <c r="O17" s="674"/>
      <c r="P17" s="675"/>
      <c r="Q17" s="676"/>
      <c r="R17" s="676"/>
      <c r="S17" s="676"/>
      <c r="T17" s="676"/>
      <c r="U17" s="680"/>
      <c r="V17" s="685"/>
      <c r="W17" s="667"/>
      <c r="X17" s="679"/>
    </row>
    <row r="18" spans="1:95" ht="36" customHeight="1" x14ac:dyDescent="0.25">
      <c r="A18" s="1015"/>
      <c r="B18" s="946"/>
      <c r="C18" s="1178"/>
      <c r="D18" s="692"/>
      <c r="E18" s="37"/>
      <c r="F18" s="330"/>
      <c r="G18" s="331"/>
      <c r="H18" s="331"/>
      <c r="I18" s="331"/>
      <c r="J18" s="332"/>
      <c r="K18" s="17"/>
      <c r="L18" s="678"/>
      <c r="M18" s="678"/>
      <c r="N18" s="678"/>
      <c r="O18" s="687"/>
      <c r="P18" s="688"/>
      <c r="Q18" s="677"/>
      <c r="R18" s="677"/>
      <c r="S18" s="677"/>
      <c r="T18" s="677"/>
      <c r="U18" s="684"/>
      <c r="V18" s="686"/>
      <c r="W18" s="681"/>
      <c r="X18" s="668"/>
    </row>
    <row r="19" spans="1:95" s="1043" customFormat="1" ht="36" customHeight="1" x14ac:dyDescent="0.25">
      <c r="A19" s="1015"/>
      <c r="B19" s="729"/>
      <c r="C19" s="1195"/>
      <c r="D19" s="692"/>
      <c r="E19" s="37"/>
      <c r="F19" s="793"/>
      <c r="G19" s="792"/>
      <c r="H19" s="792"/>
      <c r="I19" s="792"/>
      <c r="J19" s="340"/>
      <c r="K19" s="17"/>
      <c r="L19" s="678"/>
      <c r="M19" s="678"/>
      <c r="N19" s="678"/>
      <c r="O19" s="687"/>
      <c r="P19" s="688"/>
      <c r="Q19" s="677"/>
      <c r="R19" s="677"/>
      <c r="S19" s="677"/>
      <c r="T19" s="677"/>
      <c r="U19" s="656"/>
      <c r="V19" s="686"/>
      <c r="W19" s="681"/>
      <c r="X19" s="668"/>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row>
    <row r="20" spans="1:95" ht="12" customHeight="1" x14ac:dyDescent="0.25">
      <c r="A20" s="1015"/>
      <c r="B20" s="728"/>
      <c r="C20" s="1175" t="s">
        <v>65</v>
      </c>
      <c r="D20" s="1175"/>
      <c r="E20" s="1176"/>
      <c r="F20" s="324"/>
      <c r="G20" s="325"/>
      <c r="H20" s="325"/>
      <c r="I20" s="325"/>
      <c r="J20" s="326"/>
      <c r="K20" s="228"/>
      <c r="L20" s="206"/>
      <c r="M20" s="206"/>
      <c r="N20" s="206"/>
      <c r="O20" s="207"/>
      <c r="P20" s="211"/>
      <c r="Q20" s="212"/>
      <c r="R20" s="212"/>
      <c r="S20" s="212"/>
      <c r="T20" s="212"/>
      <c r="U20" s="213"/>
      <c r="V20" s="208"/>
      <c r="W20" s="209"/>
      <c r="X20" s="274"/>
    </row>
    <row r="21" spans="1:95" ht="36" customHeight="1" x14ac:dyDescent="0.25">
      <c r="A21" s="1015"/>
      <c r="B21" s="946"/>
      <c r="C21" s="1177" t="s">
        <v>15</v>
      </c>
      <c r="D21" s="692"/>
      <c r="E21" s="37"/>
      <c r="F21" s="330"/>
      <c r="G21" s="331"/>
      <c r="H21" s="331"/>
      <c r="I21" s="331"/>
      <c r="J21" s="332"/>
      <c r="K21" s="17"/>
      <c r="L21" s="678"/>
      <c r="M21" s="678"/>
      <c r="N21" s="678"/>
      <c r="O21" s="687"/>
      <c r="P21" s="688"/>
      <c r="Q21" s="677"/>
      <c r="R21" s="677"/>
      <c r="S21" s="677"/>
      <c r="T21" s="677"/>
      <c r="U21" s="684"/>
      <c r="V21" s="686"/>
      <c r="W21" s="681"/>
      <c r="X21" s="668"/>
    </row>
    <row r="22" spans="1:95" ht="36" customHeight="1" x14ac:dyDescent="0.25">
      <c r="A22" s="1015"/>
      <c r="B22" s="946"/>
      <c r="C22" s="1178"/>
      <c r="D22" s="692"/>
      <c r="E22" s="37"/>
      <c r="F22" s="330"/>
      <c r="G22" s="331"/>
      <c r="H22" s="331"/>
      <c r="I22" s="331"/>
      <c r="J22" s="332"/>
      <c r="K22" s="17"/>
      <c r="L22" s="678"/>
      <c r="M22" s="678"/>
      <c r="N22" s="678"/>
      <c r="O22" s="687"/>
      <c r="P22" s="688"/>
      <c r="Q22" s="677"/>
      <c r="R22" s="677"/>
      <c r="S22" s="677"/>
      <c r="T22" s="677"/>
      <c r="U22" s="684"/>
      <c r="V22" s="686"/>
      <c r="W22" s="681"/>
      <c r="X22" s="668"/>
    </row>
    <row r="23" spans="1:95" s="1043" customFormat="1" ht="36" customHeight="1" x14ac:dyDescent="0.25">
      <c r="A23" s="1015"/>
      <c r="B23" s="946"/>
      <c r="C23" s="1178"/>
      <c r="D23" s="692"/>
      <c r="E23" s="37"/>
      <c r="F23" s="791"/>
      <c r="G23" s="792"/>
      <c r="H23" s="792"/>
      <c r="I23" s="792"/>
      <c r="J23" s="340"/>
      <c r="K23" s="17"/>
      <c r="L23" s="678"/>
      <c r="M23" s="678"/>
      <c r="N23" s="678"/>
      <c r="O23" s="687"/>
      <c r="P23" s="688"/>
      <c r="Q23" s="677"/>
      <c r="R23" s="677"/>
      <c r="S23" s="677"/>
      <c r="T23" s="677"/>
      <c r="U23" s="684"/>
      <c r="V23" s="686"/>
      <c r="W23" s="681"/>
      <c r="X23" s="668"/>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row>
    <row r="24" spans="1:95" ht="36" customHeight="1" x14ac:dyDescent="0.25">
      <c r="A24" s="1015"/>
      <c r="B24" s="945"/>
      <c r="C24" s="1177" t="s">
        <v>16</v>
      </c>
      <c r="D24" s="691"/>
      <c r="E24" s="35"/>
      <c r="F24" s="336"/>
      <c r="G24" s="337"/>
      <c r="H24" s="337"/>
      <c r="I24" s="337"/>
      <c r="J24" s="338"/>
      <c r="K24" s="36"/>
      <c r="L24" s="673"/>
      <c r="M24" s="673"/>
      <c r="N24" s="673"/>
      <c r="O24" s="674"/>
      <c r="P24" s="675"/>
      <c r="Q24" s="676"/>
      <c r="R24" s="676"/>
      <c r="S24" s="676"/>
      <c r="T24" s="676"/>
      <c r="U24" s="680"/>
      <c r="V24" s="685"/>
      <c r="W24" s="667"/>
      <c r="X24" s="679"/>
    </row>
    <row r="25" spans="1:95" ht="36" customHeight="1" x14ac:dyDescent="0.25">
      <c r="A25" s="1015"/>
      <c r="B25" s="946"/>
      <c r="C25" s="1178"/>
      <c r="D25" s="692"/>
      <c r="E25" s="37"/>
      <c r="F25" s="330"/>
      <c r="G25" s="331"/>
      <c r="H25" s="331"/>
      <c r="I25" s="331"/>
      <c r="J25" s="332"/>
      <c r="K25" s="17"/>
      <c r="L25" s="678"/>
      <c r="M25" s="678"/>
      <c r="N25" s="678"/>
      <c r="O25" s="687"/>
      <c r="P25" s="688"/>
      <c r="Q25" s="677"/>
      <c r="R25" s="677"/>
      <c r="S25" s="677"/>
      <c r="T25" s="677"/>
      <c r="U25" s="684"/>
      <c r="V25" s="686"/>
      <c r="W25" s="681"/>
      <c r="X25" s="668"/>
    </row>
    <row r="26" spans="1:95" ht="36" customHeight="1" x14ac:dyDescent="0.25">
      <c r="A26" s="1015"/>
      <c r="B26" s="945"/>
      <c r="C26" s="1177" t="s">
        <v>18</v>
      </c>
      <c r="D26" s="691"/>
      <c r="E26" s="35"/>
      <c r="F26" s="336"/>
      <c r="G26" s="337"/>
      <c r="H26" s="337"/>
      <c r="I26" s="337"/>
      <c r="J26" s="338"/>
      <c r="K26" s="36"/>
      <c r="L26" s="673"/>
      <c r="M26" s="673"/>
      <c r="N26" s="673"/>
      <c r="O26" s="674"/>
      <c r="P26" s="675"/>
      <c r="Q26" s="676"/>
      <c r="R26" s="676"/>
      <c r="S26" s="676"/>
      <c r="T26" s="676"/>
      <c r="U26" s="680"/>
      <c r="V26" s="685"/>
      <c r="W26" s="667"/>
      <c r="X26" s="679"/>
    </row>
    <row r="27" spans="1:95" ht="36" customHeight="1" x14ac:dyDescent="0.25">
      <c r="A27" s="1015"/>
      <c r="B27" s="946"/>
      <c r="C27" s="1178"/>
      <c r="D27" s="692"/>
      <c r="E27" s="37"/>
      <c r="F27" s="330"/>
      <c r="G27" s="331"/>
      <c r="H27" s="331"/>
      <c r="I27" s="331"/>
      <c r="J27" s="332"/>
      <c r="K27" s="17"/>
      <c r="L27" s="678"/>
      <c r="M27" s="678"/>
      <c r="N27" s="678"/>
      <c r="O27" s="687"/>
      <c r="P27" s="688"/>
      <c r="Q27" s="677"/>
      <c r="R27" s="677"/>
      <c r="S27" s="677"/>
      <c r="T27" s="677"/>
      <c r="U27" s="684"/>
      <c r="V27" s="686"/>
      <c r="W27" s="681"/>
      <c r="X27" s="668"/>
    </row>
    <row r="28" spans="1:95" s="1043" customFormat="1" ht="36" customHeight="1" thickBot="1" x14ac:dyDescent="0.3">
      <c r="A28" s="1015"/>
      <c r="B28" s="946"/>
      <c r="C28" s="1178"/>
      <c r="D28" s="692"/>
      <c r="E28" s="37"/>
      <c r="F28" s="791"/>
      <c r="G28" s="792"/>
      <c r="H28" s="792"/>
      <c r="I28" s="792"/>
      <c r="J28" s="340"/>
      <c r="K28" s="17"/>
      <c r="L28" s="678"/>
      <c r="M28" s="678"/>
      <c r="N28" s="678"/>
      <c r="O28" s="687"/>
      <c r="P28" s="688"/>
      <c r="Q28" s="677"/>
      <c r="R28" s="677"/>
      <c r="S28" s="677"/>
      <c r="T28" s="677"/>
      <c r="U28" s="684"/>
      <c r="V28" s="686"/>
      <c r="W28" s="681"/>
      <c r="X28" s="668"/>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row>
    <row r="29" spans="1:95" ht="12" customHeight="1" x14ac:dyDescent="0.2">
      <c r="A29" s="1015"/>
      <c r="B29" s="730"/>
      <c r="C29" s="1183" t="s">
        <v>19</v>
      </c>
      <c r="D29" s="1183"/>
      <c r="E29" s="1184"/>
      <c r="F29" s="342"/>
      <c r="G29" s="343"/>
      <c r="H29" s="343"/>
      <c r="I29" s="343"/>
      <c r="J29" s="344"/>
      <c r="K29" s="269"/>
      <c r="L29" s="270"/>
      <c r="M29" s="270"/>
      <c r="N29" s="270"/>
      <c r="O29" s="271"/>
      <c r="P29" s="257"/>
      <c r="Q29" s="270"/>
      <c r="R29" s="270"/>
      <c r="S29" s="270"/>
      <c r="T29" s="270"/>
      <c r="U29" s="271"/>
      <c r="V29" s="257"/>
      <c r="W29" s="270"/>
      <c r="X29" s="744"/>
    </row>
    <row r="30" spans="1:95" x14ac:dyDescent="0.25">
      <c r="A30" s="1015"/>
      <c r="B30" s="731"/>
      <c r="C30" s="1200" t="s">
        <v>66</v>
      </c>
      <c r="D30" s="1200"/>
      <c r="E30" s="1201"/>
      <c r="F30" s="327"/>
      <c r="G30" s="328"/>
      <c r="H30" s="328"/>
      <c r="I30" s="328"/>
      <c r="J30" s="329"/>
      <c r="K30" s="307"/>
      <c r="L30" s="230"/>
      <c r="M30" s="230"/>
      <c r="N30" s="230"/>
      <c r="O30" s="231"/>
      <c r="P30" s="229"/>
      <c r="Q30" s="230"/>
      <c r="R30" s="230"/>
      <c r="S30" s="230"/>
      <c r="T30" s="230"/>
      <c r="U30" s="231"/>
      <c r="V30" s="229"/>
      <c r="W30" s="230"/>
      <c r="X30" s="273"/>
    </row>
    <row r="31" spans="1:95" s="1043" customFormat="1" ht="36" customHeight="1" x14ac:dyDescent="0.25">
      <c r="A31" s="1015"/>
      <c r="B31" s="945"/>
      <c r="C31" s="1177" t="s">
        <v>24</v>
      </c>
      <c r="D31" s="692"/>
      <c r="E31" s="37"/>
      <c r="F31" s="791"/>
      <c r="G31" s="792"/>
      <c r="H31" s="792"/>
      <c r="I31" s="792"/>
      <c r="J31" s="340"/>
      <c r="K31" s="17"/>
      <c r="L31" s="678"/>
      <c r="M31" s="678"/>
      <c r="N31" s="678"/>
      <c r="O31" s="687"/>
      <c r="P31" s="688"/>
      <c r="Q31" s="677"/>
      <c r="R31" s="677"/>
      <c r="S31" s="677"/>
      <c r="T31" s="677"/>
      <c r="U31" s="684"/>
      <c r="V31" s="686"/>
      <c r="W31" s="681"/>
      <c r="X31" s="668"/>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row>
    <row r="32" spans="1:95" ht="36" customHeight="1" x14ac:dyDescent="0.25">
      <c r="A32" s="1015"/>
      <c r="B32" s="946"/>
      <c r="C32" s="1178"/>
      <c r="D32" s="692"/>
      <c r="E32" s="37"/>
      <c r="F32" s="330"/>
      <c r="G32" s="331"/>
      <c r="H32" s="331"/>
      <c r="I32" s="331"/>
      <c r="J32" s="332"/>
      <c r="K32" s="17"/>
      <c r="L32" s="678"/>
      <c r="M32" s="678"/>
      <c r="N32" s="678"/>
      <c r="O32" s="687"/>
      <c r="P32" s="688"/>
      <c r="Q32" s="677"/>
      <c r="R32" s="677"/>
      <c r="S32" s="677"/>
      <c r="T32" s="677"/>
      <c r="U32" s="684"/>
      <c r="V32" s="686"/>
      <c r="W32" s="681"/>
      <c r="X32" s="668"/>
    </row>
    <row r="33" spans="1:95" ht="36" customHeight="1" x14ac:dyDescent="0.25">
      <c r="A33" s="1015"/>
      <c r="B33" s="729"/>
      <c r="C33" s="1195"/>
      <c r="D33" s="693"/>
      <c r="E33" s="41"/>
      <c r="F33" s="345"/>
      <c r="G33" s="346"/>
      <c r="H33" s="346"/>
      <c r="I33" s="346"/>
      <c r="J33" s="347"/>
      <c r="K33" s="26"/>
      <c r="L33" s="659"/>
      <c r="M33" s="659"/>
      <c r="N33" s="659"/>
      <c r="O33" s="660"/>
      <c r="P33" s="661"/>
      <c r="Q33" s="662"/>
      <c r="R33" s="662"/>
      <c r="S33" s="662"/>
      <c r="T33" s="662"/>
      <c r="U33" s="656"/>
      <c r="V33" s="657"/>
      <c r="W33" s="658"/>
      <c r="X33" s="664"/>
    </row>
    <row r="34" spans="1:95" ht="36" customHeight="1" x14ac:dyDescent="0.25">
      <c r="A34" s="1015"/>
      <c r="B34" s="945"/>
      <c r="C34" s="1177" t="s">
        <v>25</v>
      </c>
      <c r="D34" s="696"/>
      <c r="E34" s="35"/>
      <c r="F34" s="336"/>
      <c r="G34" s="337"/>
      <c r="H34" s="337"/>
      <c r="I34" s="337"/>
      <c r="J34" s="338"/>
      <c r="K34" s="36"/>
      <c r="L34" s="673"/>
      <c r="M34" s="673"/>
      <c r="N34" s="673"/>
      <c r="O34" s="674"/>
      <c r="P34" s="675"/>
      <c r="Q34" s="676"/>
      <c r="R34" s="676"/>
      <c r="S34" s="676"/>
      <c r="T34" s="676"/>
      <c r="U34" s="680"/>
      <c r="V34" s="685"/>
      <c r="W34" s="667"/>
      <c r="X34" s="679"/>
    </row>
    <row r="35" spans="1:95" ht="36" customHeight="1" x14ac:dyDescent="0.25">
      <c r="A35" s="1015"/>
      <c r="B35" s="946"/>
      <c r="C35" s="1178"/>
      <c r="D35" s="692"/>
      <c r="E35" s="37"/>
      <c r="F35" s="330"/>
      <c r="G35" s="331"/>
      <c r="H35" s="331"/>
      <c r="I35" s="331"/>
      <c r="J35" s="332"/>
      <c r="K35" s="17"/>
      <c r="L35" s="678"/>
      <c r="M35" s="678"/>
      <c r="N35" s="678"/>
      <c r="O35" s="687"/>
      <c r="P35" s="688"/>
      <c r="Q35" s="677"/>
      <c r="R35" s="677"/>
      <c r="S35" s="677"/>
      <c r="T35" s="677"/>
      <c r="U35" s="684"/>
      <c r="V35" s="686"/>
      <c r="W35" s="681"/>
      <c r="X35" s="668"/>
    </row>
    <row r="36" spans="1:95" ht="36" customHeight="1" x14ac:dyDescent="0.25">
      <c r="A36" s="1015"/>
      <c r="B36" s="946"/>
      <c r="C36" s="1178"/>
      <c r="D36" s="692"/>
      <c r="E36" s="37"/>
      <c r="F36" s="330"/>
      <c r="G36" s="331"/>
      <c r="H36" s="331"/>
      <c r="I36" s="331"/>
      <c r="J36" s="332"/>
      <c r="K36" s="17"/>
      <c r="L36" s="678"/>
      <c r="M36" s="678"/>
      <c r="N36" s="678"/>
      <c r="O36" s="687"/>
      <c r="P36" s="688"/>
      <c r="Q36" s="677"/>
      <c r="R36" s="677"/>
      <c r="S36" s="677"/>
      <c r="T36" s="677"/>
      <c r="U36" s="684"/>
      <c r="V36" s="686"/>
      <c r="W36" s="681"/>
      <c r="X36" s="668"/>
    </row>
    <row r="37" spans="1:95" ht="36" customHeight="1" x14ac:dyDescent="0.25">
      <c r="A37" s="1015"/>
      <c r="B37" s="946"/>
      <c r="C37" s="1178"/>
      <c r="D37" s="692"/>
      <c r="E37" s="37"/>
      <c r="F37" s="330"/>
      <c r="G37" s="331"/>
      <c r="H37" s="331"/>
      <c r="I37" s="331"/>
      <c r="J37" s="332"/>
      <c r="K37" s="17"/>
      <c r="L37" s="678"/>
      <c r="M37" s="678"/>
      <c r="N37" s="678"/>
      <c r="O37" s="687"/>
      <c r="P37" s="688"/>
      <c r="Q37" s="677"/>
      <c r="R37" s="677"/>
      <c r="S37" s="677"/>
      <c r="T37" s="677"/>
      <c r="U37" s="684"/>
      <c r="V37" s="686"/>
      <c r="W37" s="681"/>
      <c r="X37" s="668"/>
    </row>
    <row r="38" spans="1:95" s="1043" customFormat="1" ht="36" customHeight="1" x14ac:dyDescent="0.25">
      <c r="A38" s="1015"/>
      <c r="B38" s="946"/>
      <c r="C38" s="1178"/>
      <c r="D38" s="692"/>
      <c r="E38" s="37"/>
      <c r="F38" s="791"/>
      <c r="G38" s="792"/>
      <c r="H38" s="792"/>
      <c r="I38" s="792"/>
      <c r="J38" s="340"/>
      <c r="K38" s="17"/>
      <c r="L38" s="678"/>
      <c r="M38" s="678"/>
      <c r="N38" s="678"/>
      <c r="O38" s="687"/>
      <c r="P38" s="688"/>
      <c r="Q38" s="677"/>
      <c r="R38" s="677"/>
      <c r="S38" s="677"/>
      <c r="T38" s="677"/>
      <c r="U38" s="684"/>
      <c r="V38" s="686"/>
      <c r="W38" s="681"/>
      <c r="X38" s="668"/>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row>
    <row r="39" spans="1:95" s="1043" customFormat="1" ht="36" customHeight="1" x14ac:dyDescent="0.25">
      <c r="A39" s="1015"/>
      <c r="B39" s="945"/>
      <c r="C39" s="1177" t="s">
        <v>26</v>
      </c>
      <c r="D39" s="696"/>
      <c r="E39" s="35"/>
      <c r="F39" s="669"/>
      <c r="G39" s="670"/>
      <c r="H39" s="670"/>
      <c r="I39" s="670"/>
      <c r="J39" s="350"/>
      <c r="K39" s="36"/>
      <c r="L39" s="673"/>
      <c r="M39" s="673"/>
      <c r="N39" s="673"/>
      <c r="O39" s="674"/>
      <c r="P39" s="675"/>
      <c r="Q39" s="676"/>
      <c r="R39" s="676"/>
      <c r="S39" s="676"/>
      <c r="T39" s="676"/>
      <c r="U39" s="680"/>
      <c r="V39" s="685"/>
      <c r="W39" s="667"/>
      <c r="X39" s="679"/>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row>
    <row r="40" spans="1:95" s="1043" customFormat="1" ht="36" customHeight="1" x14ac:dyDescent="0.25">
      <c r="A40" s="1015"/>
      <c r="B40" s="946"/>
      <c r="C40" s="1178"/>
      <c r="D40" s="692"/>
      <c r="E40" s="37"/>
      <c r="F40" s="791"/>
      <c r="G40" s="792"/>
      <c r="H40" s="792"/>
      <c r="I40" s="792"/>
      <c r="J40" s="340"/>
      <c r="K40" s="17"/>
      <c r="L40" s="678"/>
      <c r="M40" s="678"/>
      <c r="N40" s="678"/>
      <c r="O40" s="687"/>
      <c r="P40" s="688"/>
      <c r="Q40" s="677"/>
      <c r="R40" s="677"/>
      <c r="S40" s="677"/>
      <c r="T40" s="677"/>
      <c r="U40" s="684"/>
      <c r="V40" s="686"/>
      <c r="W40" s="681"/>
      <c r="X40" s="668"/>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row>
    <row r="41" spans="1:95" s="1043" customFormat="1" ht="36" customHeight="1" x14ac:dyDescent="0.25">
      <c r="A41" s="1015"/>
      <c r="B41" s="729"/>
      <c r="C41" s="1195"/>
      <c r="D41" s="692"/>
      <c r="E41" s="37"/>
      <c r="F41" s="791"/>
      <c r="G41" s="792"/>
      <c r="H41" s="792"/>
      <c r="I41" s="792"/>
      <c r="J41" s="340"/>
      <c r="K41" s="17"/>
      <c r="L41" s="678"/>
      <c r="M41" s="678"/>
      <c r="N41" s="678"/>
      <c r="O41" s="687"/>
      <c r="P41" s="688"/>
      <c r="Q41" s="677"/>
      <c r="R41" s="677"/>
      <c r="S41" s="677"/>
      <c r="T41" s="677"/>
      <c r="U41" s="684"/>
      <c r="V41" s="686"/>
      <c r="W41" s="681"/>
      <c r="X41" s="668"/>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row>
    <row r="42" spans="1:95" s="1043" customFormat="1" ht="30" customHeight="1" x14ac:dyDescent="0.25">
      <c r="A42" s="1015"/>
      <c r="B42" s="945"/>
      <c r="C42" s="1177" t="s">
        <v>27</v>
      </c>
      <c r="D42" s="696"/>
      <c r="E42" s="35"/>
      <c r="F42" s="669"/>
      <c r="G42" s="670"/>
      <c r="H42" s="670"/>
      <c r="I42" s="670"/>
      <c r="J42" s="350"/>
      <c r="K42" s="36"/>
      <c r="L42" s="673"/>
      <c r="M42" s="673"/>
      <c r="N42" s="673"/>
      <c r="O42" s="674"/>
      <c r="P42" s="675"/>
      <c r="Q42" s="676"/>
      <c r="R42" s="676"/>
      <c r="S42" s="676"/>
      <c r="T42" s="676"/>
      <c r="U42" s="680"/>
      <c r="V42" s="685"/>
      <c r="W42" s="667"/>
      <c r="X42" s="679"/>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row>
    <row r="43" spans="1:95" s="1043" customFormat="1" ht="30" customHeight="1" x14ac:dyDescent="0.25">
      <c r="A43" s="1015"/>
      <c r="B43" s="946"/>
      <c r="C43" s="1178"/>
      <c r="D43" s="692"/>
      <c r="E43" s="37"/>
      <c r="F43" s="791"/>
      <c r="G43" s="792"/>
      <c r="H43" s="792"/>
      <c r="I43" s="792"/>
      <c r="J43" s="340"/>
      <c r="K43" s="17"/>
      <c r="L43" s="678"/>
      <c r="M43" s="678"/>
      <c r="N43" s="678"/>
      <c r="O43" s="687"/>
      <c r="P43" s="688"/>
      <c r="Q43" s="677"/>
      <c r="R43" s="677"/>
      <c r="S43" s="677"/>
      <c r="T43" s="677"/>
      <c r="U43" s="684"/>
      <c r="V43" s="686"/>
      <c r="W43" s="681"/>
      <c r="X43" s="668"/>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row>
    <row r="44" spans="1:95" s="1043" customFormat="1" ht="30" customHeight="1" x14ac:dyDescent="0.25">
      <c r="A44" s="1015"/>
      <c r="B44" s="729"/>
      <c r="C44" s="1195"/>
      <c r="D44" s="692"/>
      <c r="E44" s="37"/>
      <c r="F44" s="791"/>
      <c r="G44" s="792"/>
      <c r="H44" s="792"/>
      <c r="I44" s="792"/>
      <c r="J44" s="340"/>
      <c r="K44" s="17"/>
      <c r="L44" s="678"/>
      <c r="M44" s="678"/>
      <c r="N44" s="678"/>
      <c r="O44" s="687"/>
      <c r="P44" s="688"/>
      <c r="Q44" s="677"/>
      <c r="R44" s="677"/>
      <c r="S44" s="677"/>
      <c r="T44" s="677"/>
      <c r="U44" s="684"/>
      <c r="V44" s="686"/>
      <c r="W44" s="681"/>
      <c r="X44" s="668"/>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row>
    <row r="45" spans="1:95" s="1043" customFormat="1" ht="36" customHeight="1" x14ac:dyDescent="0.25">
      <c r="A45" s="1015"/>
      <c r="B45" s="945"/>
      <c r="C45" s="1177" t="s">
        <v>28</v>
      </c>
      <c r="D45" s="696"/>
      <c r="E45" s="35"/>
      <c r="F45" s="669"/>
      <c r="G45" s="670"/>
      <c r="H45" s="670"/>
      <c r="I45" s="670"/>
      <c r="J45" s="350"/>
      <c r="K45" s="36"/>
      <c r="L45" s="673"/>
      <c r="M45" s="673"/>
      <c r="N45" s="673"/>
      <c r="O45" s="674"/>
      <c r="P45" s="675"/>
      <c r="Q45" s="676"/>
      <c r="R45" s="676"/>
      <c r="S45" s="676"/>
      <c r="T45" s="676"/>
      <c r="U45" s="680"/>
      <c r="V45" s="685"/>
      <c r="W45" s="667"/>
      <c r="X45" s="679"/>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row>
    <row r="46" spans="1:95" s="1043" customFormat="1" ht="36" customHeight="1" x14ac:dyDescent="0.25">
      <c r="A46" s="1015"/>
      <c r="B46" s="946"/>
      <c r="C46" s="1178"/>
      <c r="D46" s="692"/>
      <c r="E46" s="37"/>
      <c r="F46" s="791"/>
      <c r="G46" s="792"/>
      <c r="H46" s="792"/>
      <c r="I46" s="792"/>
      <c r="J46" s="340"/>
      <c r="K46" s="17"/>
      <c r="L46" s="678"/>
      <c r="M46" s="678"/>
      <c r="N46" s="678"/>
      <c r="O46" s="687"/>
      <c r="P46" s="688"/>
      <c r="Q46" s="677"/>
      <c r="R46" s="677"/>
      <c r="S46" s="677"/>
      <c r="T46" s="677"/>
      <c r="U46" s="684"/>
      <c r="V46" s="686"/>
      <c r="W46" s="681"/>
      <c r="X46" s="668"/>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row>
    <row r="47" spans="1:95" s="1043" customFormat="1" ht="36" customHeight="1" x14ac:dyDescent="0.25">
      <c r="A47" s="1015"/>
      <c r="B47" s="946"/>
      <c r="C47" s="1178"/>
      <c r="D47" s="692"/>
      <c r="E47" s="37"/>
      <c r="F47" s="791"/>
      <c r="G47" s="792"/>
      <c r="H47" s="792"/>
      <c r="I47" s="792"/>
      <c r="J47" s="340"/>
      <c r="K47" s="17"/>
      <c r="L47" s="678"/>
      <c r="M47" s="678"/>
      <c r="N47" s="678"/>
      <c r="O47" s="687"/>
      <c r="P47" s="688"/>
      <c r="Q47" s="677"/>
      <c r="R47" s="677"/>
      <c r="S47" s="677"/>
      <c r="T47" s="677"/>
      <c r="U47" s="684"/>
      <c r="V47" s="686"/>
      <c r="W47" s="681"/>
      <c r="X47" s="668"/>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row>
    <row r="48" spans="1:95" s="1043" customFormat="1" ht="12.75" customHeight="1" x14ac:dyDescent="0.25">
      <c r="A48" s="1015"/>
      <c r="B48" s="728"/>
      <c r="C48" s="1175" t="s">
        <v>29</v>
      </c>
      <c r="D48" s="1175"/>
      <c r="E48" s="1176"/>
      <c r="F48" s="324"/>
      <c r="G48" s="325"/>
      <c r="H48" s="325"/>
      <c r="I48" s="325"/>
      <c r="J48" s="326"/>
      <c r="K48" s="228"/>
      <c r="L48" s="206"/>
      <c r="M48" s="206"/>
      <c r="N48" s="206"/>
      <c r="O48" s="207"/>
      <c r="P48" s="214"/>
      <c r="Q48" s="206"/>
      <c r="R48" s="206"/>
      <c r="S48" s="206"/>
      <c r="T48" s="206"/>
      <c r="U48" s="207"/>
      <c r="V48" s="214"/>
      <c r="W48" s="206"/>
      <c r="X48" s="275"/>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row>
    <row r="49" spans="1:95" s="1043" customFormat="1" ht="36" customHeight="1" x14ac:dyDescent="0.25">
      <c r="A49" s="1015"/>
      <c r="B49" s="946"/>
      <c r="C49" s="1177" t="s">
        <v>30</v>
      </c>
      <c r="D49" s="692"/>
      <c r="E49" s="37"/>
      <c r="F49" s="791"/>
      <c r="G49" s="792"/>
      <c r="H49" s="792"/>
      <c r="I49" s="792"/>
      <c r="J49" s="340"/>
      <c r="K49" s="17"/>
      <c r="L49" s="678"/>
      <c r="M49" s="678"/>
      <c r="N49" s="678"/>
      <c r="O49" s="687"/>
      <c r="P49" s="688"/>
      <c r="Q49" s="677"/>
      <c r="R49" s="677"/>
      <c r="S49" s="677"/>
      <c r="T49" s="677"/>
      <c r="U49" s="684"/>
      <c r="V49" s="686"/>
      <c r="W49" s="681"/>
      <c r="X49" s="668"/>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row>
    <row r="50" spans="1:95" s="1043" customFormat="1" ht="36" customHeight="1" x14ac:dyDescent="0.25">
      <c r="A50" s="1015"/>
      <c r="B50" s="946"/>
      <c r="C50" s="1178"/>
      <c r="D50" s="692"/>
      <c r="E50" s="37"/>
      <c r="F50" s="791"/>
      <c r="G50" s="792"/>
      <c r="H50" s="792"/>
      <c r="I50" s="792"/>
      <c r="J50" s="340"/>
      <c r="K50" s="17"/>
      <c r="L50" s="678"/>
      <c r="M50" s="678"/>
      <c r="N50" s="678"/>
      <c r="O50" s="687"/>
      <c r="P50" s="688"/>
      <c r="Q50" s="677"/>
      <c r="R50" s="677"/>
      <c r="S50" s="677"/>
      <c r="T50" s="677"/>
      <c r="U50" s="684"/>
      <c r="V50" s="686"/>
      <c r="W50" s="681"/>
      <c r="X50" s="668"/>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row>
    <row r="51" spans="1:95" s="1043" customFormat="1" ht="36" customHeight="1" x14ac:dyDescent="0.25">
      <c r="A51" s="1015"/>
      <c r="B51" s="946"/>
      <c r="C51" s="1178"/>
      <c r="D51" s="692"/>
      <c r="E51" s="37"/>
      <c r="F51" s="791"/>
      <c r="G51" s="792"/>
      <c r="H51" s="792"/>
      <c r="I51" s="792"/>
      <c r="J51" s="340"/>
      <c r="K51" s="17"/>
      <c r="L51" s="678"/>
      <c r="M51" s="678"/>
      <c r="N51" s="678"/>
      <c r="O51" s="687"/>
      <c r="P51" s="688"/>
      <c r="Q51" s="677"/>
      <c r="R51" s="677"/>
      <c r="S51" s="677"/>
      <c r="T51" s="677"/>
      <c r="U51" s="684"/>
      <c r="V51" s="686"/>
      <c r="W51" s="681"/>
      <c r="X51" s="668"/>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row>
    <row r="52" spans="1:95" s="1043" customFormat="1" ht="36" customHeight="1" x14ac:dyDescent="0.25">
      <c r="A52" s="1015"/>
      <c r="B52" s="946"/>
      <c r="C52" s="1178"/>
      <c r="D52" s="692"/>
      <c r="E52" s="37"/>
      <c r="F52" s="791"/>
      <c r="G52" s="792"/>
      <c r="H52" s="792"/>
      <c r="I52" s="792"/>
      <c r="J52" s="340"/>
      <c r="K52" s="17"/>
      <c r="L52" s="678"/>
      <c r="M52" s="678"/>
      <c r="N52" s="678"/>
      <c r="O52" s="687"/>
      <c r="P52" s="688"/>
      <c r="Q52" s="677"/>
      <c r="R52" s="677"/>
      <c r="S52" s="677"/>
      <c r="T52" s="677"/>
      <c r="U52" s="684"/>
      <c r="V52" s="686"/>
      <c r="W52" s="681"/>
      <c r="X52" s="668"/>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row>
    <row r="53" spans="1:95" s="1043" customFormat="1" ht="36" customHeight="1" x14ac:dyDescent="0.25">
      <c r="A53" s="1015"/>
      <c r="B53" s="945"/>
      <c r="C53" s="1181" t="s">
        <v>31</v>
      </c>
      <c r="D53" s="694"/>
      <c r="E53" s="35"/>
      <c r="F53" s="669"/>
      <c r="G53" s="670"/>
      <c r="H53" s="670"/>
      <c r="I53" s="670"/>
      <c r="J53" s="350"/>
      <c r="K53" s="36"/>
      <c r="L53" s="673"/>
      <c r="M53" s="673"/>
      <c r="N53" s="673"/>
      <c r="O53" s="674"/>
      <c r="P53" s="675"/>
      <c r="Q53" s="676"/>
      <c r="R53" s="676"/>
      <c r="S53" s="676"/>
      <c r="T53" s="676"/>
      <c r="U53" s="680"/>
      <c r="V53" s="685"/>
      <c r="W53" s="667"/>
      <c r="X53" s="679"/>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row>
    <row r="54" spans="1:95" s="1043" customFormat="1" ht="36" customHeight="1" x14ac:dyDescent="0.25">
      <c r="A54" s="1015"/>
      <c r="B54" s="946"/>
      <c r="C54" s="1182"/>
      <c r="D54" s="695"/>
      <c r="E54" s="37"/>
      <c r="F54" s="791"/>
      <c r="G54" s="792"/>
      <c r="H54" s="792"/>
      <c r="I54" s="792"/>
      <c r="J54" s="340"/>
      <c r="K54" s="17"/>
      <c r="L54" s="678"/>
      <c r="M54" s="678"/>
      <c r="N54" s="678"/>
      <c r="O54" s="687"/>
      <c r="P54" s="688"/>
      <c r="Q54" s="677"/>
      <c r="R54" s="677"/>
      <c r="S54" s="677"/>
      <c r="T54" s="677"/>
      <c r="U54" s="684"/>
      <c r="V54" s="686"/>
      <c r="W54" s="681"/>
      <c r="X54" s="668"/>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row>
    <row r="55" spans="1:95" s="1043" customFormat="1" ht="36" customHeight="1" thickBot="1" x14ac:dyDescent="0.3">
      <c r="A55" s="1015"/>
      <c r="B55" s="946"/>
      <c r="C55" s="1182"/>
      <c r="D55" s="695"/>
      <c r="E55" s="699"/>
      <c r="F55" s="791"/>
      <c r="G55" s="792"/>
      <c r="H55" s="792"/>
      <c r="I55" s="792"/>
      <c r="J55" s="340"/>
      <c r="K55" s="17"/>
      <c r="L55" s="678"/>
      <c r="M55" s="678"/>
      <c r="N55" s="678"/>
      <c r="O55" s="687"/>
      <c r="P55" s="688"/>
      <c r="Q55" s="677"/>
      <c r="R55" s="677"/>
      <c r="S55" s="677"/>
      <c r="T55" s="677"/>
      <c r="U55" s="684"/>
      <c r="V55" s="686"/>
      <c r="W55" s="681"/>
      <c r="X55" s="668"/>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row>
    <row r="56" spans="1:95" s="1043" customFormat="1" ht="12.75" customHeight="1" x14ac:dyDescent="0.2">
      <c r="A56" s="1015"/>
      <c r="B56" s="730"/>
      <c r="C56" s="1183" t="s">
        <v>32</v>
      </c>
      <c r="D56" s="1183"/>
      <c r="E56" s="1184"/>
      <c r="F56" s="342"/>
      <c r="G56" s="343"/>
      <c r="H56" s="343"/>
      <c r="I56" s="343"/>
      <c r="J56" s="344"/>
      <c r="K56" s="272"/>
      <c r="L56" s="270"/>
      <c r="M56" s="270"/>
      <c r="N56" s="270"/>
      <c r="O56" s="271"/>
      <c r="P56" s="257"/>
      <c r="Q56" s="270"/>
      <c r="R56" s="270"/>
      <c r="S56" s="270"/>
      <c r="T56" s="270"/>
      <c r="U56" s="271"/>
      <c r="V56" s="257"/>
      <c r="W56" s="270"/>
      <c r="X56" s="74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row>
    <row r="57" spans="1:95" s="1043" customFormat="1" ht="12.75" customHeight="1" x14ac:dyDescent="0.25">
      <c r="A57" s="1015"/>
      <c r="B57" s="731"/>
      <c r="C57" s="1175" t="s">
        <v>33</v>
      </c>
      <c r="D57" s="1175"/>
      <c r="E57" s="1176"/>
      <c r="F57" s="321"/>
      <c r="G57" s="322"/>
      <c r="H57" s="322"/>
      <c r="I57" s="322"/>
      <c r="J57" s="323"/>
      <c r="K57" s="268"/>
      <c r="L57" s="230"/>
      <c r="M57" s="230"/>
      <c r="N57" s="230"/>
      <c r="O57" s="231"/>
      <c r="P57" s="229"/>
      <c r="Q57" s="230"/>
      <c r="R57" s="230"/>
      <c r="S57" s="230"/>
      <c r="T57" s="230"/>
      <c r="U57" s="231"/>
      <c r="V57" s="229"/>
      <c r="W57" s="230"/>
      <c r="X57" s="273"/>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row>
    <row r="58" spans="1:95" s="1043" customFormat="1" ht="36" customHeight="1" x14ac:dyDescent="0.25">
      <c r="A58" s="1015"/>
      <c r="B58" s="1179"/>
      <c r="C58" s="1177" t="s">
        <v>34</v>
      </c>
      <c r="D58" s="691"/>
      <c r="E58" s="35"/>
      <c r="F58" s="669"/>
      <c r="G58" s="670"/>
      <c r="H58" s="670"/>
      <c r="I58" s="670"/>
      <c r="J58" s="671"/>
      <c r="K58" s="672"/>
      <c r="L58" s="673"/>
      <c r="M58" s="673"/>
      <c r="N58" s="673"/>
      <c r="O58" s="674"/>
      <c r="P58" s="675"/>
      <c r="Q58" s="676"/>
      <c r="R58" s="676"/>
      <c r="S58" s="676"/>
      <c r="T58" s="676"/>
      <c r="U58" s="680"/>
      <c r="V58" s="685"/>
      <c r="W58" s="667"/>
      <c r="X58" s="679"/>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row>
    <row r="59" spans="1:95" s="1043" customFormat="1" ht="36" customHeight="1" x14ac:dyDescent="0.25">
      <c r="A59" s="1015"/>
      <c r="B59" s="1180"/>
      <c r="C59" s="1178"/>
      <c r="D59" s="692"/>
      <c r="E59" s="37"/>
      <c r="F59" s="791"/>
      <c r="G59" s="792"/>
      <c r="H59" s="792"/>
      <c r="I59" s="792"/>
      <c r="J59" s="689"/>
      <c r="K59" s="690"/>
      <c r="L59" s="678"/>
      <c r="M59" s="678"/>
      <c r="N59" s="678"/>
      <c r="O59" s="687"/>
      <c r="P59" s="688"/>
      <c r="Q59" s="677"/>
      <c r="R59" s="677"/>
      <c r="S59" s="677"/>
      <c r="T59" s="677"/>
      <c r="U59" s="684"/>
      <c r="V59" s="686"/>
      <c r="W59" s="681"/>
      <c r="X59" s="668"/>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row>
    <row r="60" spans="1:95" s="1043" customFormat="1" ht="36" customHeight="1" x14ac:dyDescent="0.25">
      <c r="A60" s="1015"/>
      <c r="B60" s="946"/>
      <c r="C60" s="1178"/>
      <c r="D60" s="692"/>
      <c r="E60" s="37"/>
      <c r="F60" s="791"/>
      <c r="G60" s="792"/>
      <c r="H60" s="792"/>
      <c r="I60" s="792"/>
      <c r="J60" s="340"/>
      <c r="K60" s="17"/>
      <c r="L60" s="678"/>
      <c r="M60" s="678"/>
      <c r="N60" s="678"/>
      <c r="O60" s="687"/>
      <c r="P60" s="688"/>
      <c r="Q60" s="677"/>
      <c r="R60" s="677"/>
      <c r="S60" s="677"/>
      <c r="T60" s="677"/>
      <c r="U60" s="684"/>
      <c r="V60" s="686"/>
      <c r="W60" s="681"/>
      <c r="X60" s="668"/>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row>
    <row r="61" spans="1:95" s="1043" customFormat="1" ht="36" customHeight="1" x14ac:dyDescent="0.25">
      <c r="A61" s="1015"/>
      <c r="B61" s="946"/>
      <c r="C61" s="1178"/>
      <c r="D61" s="692"/>
      <c r="E61" s="37"/>
      <c r="F61" s="791"/>
      <c r="G61" s="792"/>
      <c r="H61" s="792"/>
      <c r="I61" s="792"/>
      <c r="J61" s="340"/>
      <c r="K61" s="17"/>
      <c r="L61" s="678"/>
      <c r="M61" s="678"/>
      <c r="N61" s="678"/>
      <c r="O61" s="687"/>
      <c r="P61" s="688"/>
      <c r="Q61" s="677"/>
      <c r="R61" s="677"/>
      <c r="S61" s="677"/>
      <c r="T61" s="677"/>
      <c r="U61" s="684"/>
      <c r="V61" s="686"/>
      <c r="W61" s="681"/>
      <c r="X61" s="668"/>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row>
    <row r="62" spans="1:95" s="1043" customFormat="1" ht="36" customHeight="1" x14ac:dyDescent="0.25">
      <c r="A62" s="1015"/>
      <c r="B62" s="945"/>
      <c r="C62" s="1177" t="s">
        <v>35</v>
      </c>
      <c r="D62" s="696"/>
      <c r="E62" s="35"/>
      <c r="F62" s="669"/>
      <c r="G62" s="670"/>
      <c r="H62" s="670"/>
      <c r="I62" s="670"/>
      <c r="J62" s="671"/>
      <c r="K62" s="672"/>
      <c r="L62" s="673"/>
      <c r="M62" s="673"/>
      <c r="N62" s="673"/>
      <c r="O62" s="674"/>
      <c r="P62" s="675"/>
      <c r="Q62" s="676"/>
      <c r="R62" s="676"/>
      <c r="S62" s="676"/>
      <c r="T62" s="676"/>
      <c r="U62" s="680"/>
      <c r="V62" s="685"/>
      <c r="W62" s="667"/>
      <c r="X62" s="679"/>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row>
    <row r="63" spans="1:95" s="1043" customFormat="1" ht="36" customHeight="1" x14ac:dyDescent="0.25">
      <c r="A63" s="1015"/>
      <c r="B63" s="946"/>
      <c r="C63" s="1178"/>
      <c r="D63" s="697"/>
      <c r="E63" s="37"/>
      <c r="F63" s="791"/>
      <c r="G63" s="792"/>
      <c r="H63" s="792"/>
      <c r="I63" s="792"/>
      <c r="J63" s="689"/>
      <c r="K63" s="690"/>
      <c r="L63" s="678"/>
      <c r="M63" s="678"/>
      <c r="N63" s="678"/>
      <c r="O63" s="687"/>
      <c r="P63" s="688"/>
      <c r="Q63" s="677"/>
      <c r="R63" s="677"/>
      <c r="S63" s="677"/>
      <c r="T63" s="677"/>
      <c r="U63" s="684"/>
      <c r="V63" s="686"/>
      <c r="W63" s="681"/>
      <c r="X63" s="668"/>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row>
    <row r="64" spans="1:95" s="1043" customFormat="1" ht="36" customHeight="1" x14ac:dyDescent="0.25">
      <c r="A64" s="1015"/>
      <c r="B64" s="946"/>
      <c r="C64" s="1178"/>
      <c r="D64" s="697"/>
      <c r="E64" s="37"/>
      <c r="F64" s="791"/>
      <c r="G64" s="792"/>
      <c r="H64" s="792"/>
      <c r="I64" s="792"/>
      <c r="J64" s="689"/>
      <c r="K64" s="690"/>
      <c r="L64" s="678"/>
      <c r="M64" s="678"/>
      <c r="N64" s="678"/>
      <c r="O64" s="687"/>
      <c r="P64" s="688"/>
      <c r="Q64" s="677"/>
      <c r="R64" s="677"/>
      <c r="S64" s="677"/>
      <c r="T64" s="677"/>
      <c r="U64" s="684"/>
      <c r="V64" s="686"/>
      <c r="W64" s="681"/>
      <c r="X64" s="668"/>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row>
    <row r="65" spans="1:95" s="1043" customFormat="1" ht="36" customHeight="1" x14ac:dyDescent="0.25">
      <c r="A65" s="1015"/>
      <c r="B65" s="729"/>
      <c r="C65" s="1178"/>
      <c r="D65" s="697"/>
      <c r="E65" s="41"/>
      <c r="F65" s="791"/>
      <c r="G65" s="792"/>
      <c r="H65" s="792"/>
      <c r="I65" s="792"/>
      <c r="J65" s="689"/>
      <c r="K65" s="690"/>
      <c r="L65" s="678"/>
      <c r="M65" s="678"/>
      <c r="N65" s="678"/>
      <c r="O65" s="687"/>
      <c r="P65" s="688"/>
      <c r="Q65" s="677"/>
      <c r="R65" s="677"/>
      <c r="S65" s="677"/>
      <c r="T65" s="677"/>
      <c r="U65" s="684"/>
      <c r="V65" s="686"/>
      <c r="W65" s="681"/>
      <c r="X65" s="668"/>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row>
    <row r="66" spans="1:95" s="1043" customFormat="1" ht="12.75" customHeight="1" x14ac:dyDescent="0.25">
      <c r="A66" s="1015"/>
      <c r="B66" s="732"/>
      <c r="C66" s="1175" t="s">
        <v>67</v>
      </c>
      <c r="D66" s="1175"/>
      <c r="E66" s="1176"/>
      <c r="F66" s="324"/>
      <c r="G66" s="325"/>
      <c r="H66" s="325"/>
      <c r="I66" s="325"/>
      <c r="J66" s="326"/>
      <c r="K66" s="228"/>
      <c r="L66" s="206"/>
      <c r="M66" s="206"/>
      <c r="N66" s="206"/>
      <c r="O66" s="207"/>
      <c r="P66" s="214"/>
      <c r="Q66" s="206"/>
      <c r="R66" s="206"/>
      <c r="S66" s="206"/>
      <c r="T66" s="206"/>
      <c r="U66" s="207"/>
      <c r="V66" s="214"/>
      <c r="W66" s="206"/>
      <c r="X66" s="275"/>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row>
    <row r="67" spans="1:95" s="1043" customFormat="1" ht="36" customHeight="1" x14ac:dyDescent="0.25">
      <c r="A67" s="1015"/>
      <c r="B67" s="945"/>
      <c r="C67" s="1177" t="s">
        <v>37</v>
      </c>
      <c r="D67" s="696"/>
      <c r="E67" s="35"/>
      <c r="F67" s="669"/>
      <c r="G67" s="670"/>
      <c r="H67" s="670"/>
      <c r="I67" s="670"/>
      <c r="J67" s="671"/>
      <c r="K67" s="672"/>
      <c r="L67" s="673"/>
      <c r="M67" s="673"/>
      <c r="N67" s="673"/>
      <c r="O67" s="674"/>
      <c r="P67" s="675"/>
      <c r="Q67" s="676"/>
      <c r="R67" s="676"/>
      <c r="S67" s="676"/>
      <c r="T67" s="676"/>
      <c r="U67" s="680"/>
      <c r="V67" s="685"/>
      <c r="W67" s="667"/>
      <c r="X67" s="679"/>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row>
    <row r="68" spans="1:95" s="1043" customFormat="1" ht="36" customHeight="1" x14ac:dyDescent="0.25">
      <c r="A68" s="1015"/>
      <c r="B68" s="946"/>
      <c r="C68" s="1178"/>
      <c r="D68" s="697"/>
      <c r="E68" s="37"/>
      <c r="F68" s="791"/>
      <c r="G68" s="792"/>
      <c r="H68" s="792"/>
      <c r="I68" s="792"/>
      <c r="J68" s="689"/>
      <c r="K68" s="690"/>
      <c r="L68" s="678"/>
      <c r="M68" s="678"/>
      <c r="N68" s="678"/>
      <c r="O68" s="687"/>
      <c r="P68" s="688"/>
      <c r="Q68" s="677"/>
      <c r="R68" s="677"/>
      <c r="S68" s="677"/>
      <c r="T68" s="677"/>
      <c r="U68" s="684"/>
      <c r="V68" s="686"/>
      <c r="W68" s="681"/>
      <c r="X68" s="668"/>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row>
    <row r="69" spans="1:95" s="1043" customFormat="1" ht="36" customHeight="1" x14ac:dyDescent="0.25">
      <c r="A69" s="1015"/>
      <c r="B69" s="946"/>
      <c r="C69" s="1178"/>
      <c r="D69" s="697"/>
      <c r="E69" s="37"/>
      <c r="F69" s="791"/>
      <c r="G69" s="792"/>
      <c r="H69" s="792"/>
      <c r="I69" s="792"/>
      <c r="J69" s="689"/>
      <c r="K69" s="690"/>
      <c r="L69" s="678"/>
      <c r="M69" s="678"/>
      <c r="N69" s="678"/>
      <c r="O69" s="687"/>
      <c r="P69" s="688"/>
      <c r="Q69" s="677"/>
      <c r="R69" s="677"/>
      <c r="S69" s="677"/>
      <c r="T69" s="677"/>
      <c r="U69" s="684"/>
      <c r="V69" s="686"/>
      <c r="W69" s="681"/>
      <c r="X69" s="668"/>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row>
    <row r="70" spans="1:95" s="1043" customFormat="1" ht="36" customHeight="1" x14ac:dyDescent="0.25">
      <c r="A70" s="1015"/>
      <c r="B70" s="946"/>
      <c r="C70" s="1178"/>
      <c r="D70" s="697"/>
      <c r="E70" s="37"/>
      <c r="F70" s="791"/>
      <c r="G70" s="792"/>
      <c r="H70" s="792"/>
      <c r="I70" s="792"/>
      <c r="J70" s="689"/>
      <c r="K70" s="690"/>
      <c r="L70" s="678"/>
      <c r="M70" s="678"/>
      <c r="N70" s="678"/>
      <c r="O70" s="687"/>
      <c r="P70" s="688"/>
      <c r="Q70" s="677"/>
      <c r="R70" s="677"/>
      <c r="S70" s="677"/>
      <c r="T70" s="677"/>
      <c r="U70" s="684"/>
      <c r="V70" s="686"/>
      <c r="W70" s="681"/>
      <c r="X70" s="668"/>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row>
    <row r="71" spans="1:95" s="1043" customFormat="1" ht="36" customHeight="1" x14ac:dyDescent="0.25">
      <c r="A71" s="1015"/>
      <c r="B71" s="946"/>
      <c r="C71" s="1178"/>
      <c r="D71" s="697"/>
      <c r="E71" s="37"/>
      <c r="F71" s="791"/>
      <c r="G71" s="792"/>
      <c r="H71" s="792"/>
      <c r="I71" s="792"/>
      <c r="J71" s="689"/>
      <c r="K71" s="690"/>
      <c r="L71" s="678"/>
      <c r="M71" s="678"/>
      <c r="N71" s="678"/>
      <c r="O71" s="687"/>
      <c r="P71" s="688"/>
      <c r="Q71" s="677"/>
      <c r="R71" s="677"/>
      <c r="S71" s="677"/>
      <c r="T71" s="677"/>
      <c r="U71" s="684"/>
      <c r="V71" s="686"/>
      <c r="W71" s="681"/>
      <c r="X71" s="668"/>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row>
    <row r="72" spans="1:95" s="1043" customFormat="1" ht="36" customHeight="1" x14ac:dyDescent="0.25">
      <c r="A72" s="1015"/>
      <c r="B72" s="729"/>
      <c r="C72" s="1178"/>
      <c r="D72" s="697"/>
      <c r="E72" s="41"/>
      <c r="F72" s="791"/>
      <c r="G72" s="792"/>
      <c r="H72" s="792"/>
      <c r="I72" s="792"/>
      <c r="J72" s="689"/>
      <c r="K72" s="690"/>
      <c r="L72" s="678"/>
      <c r="M72" s="678"/>
      <c r="N72" s="678"/>
      <c r="O72" s="687"/>
      <c r="P72" s="688"/>
      <c r="Q72" s="677"/>
      <c r="R72" s="677"/>
      <c r="S72" s="677"/>
      <c r="T72" s="677"/>
      <c r="U72" s="684"/>
      <c r="V72" s="686"/>
      <c r="W72" s="681"/>
      <c r="X72" s="668"/>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row>
    <row r="73" spans="1:95" s="1043" customFormat="1" ht="12.75" customHeight="1" x14ac:dyDescent="0.25">
      <c r="A73" s="1015"/>
      <c r="B73" s="728"/>
      <c r="C73" s="1175" t="s">
        <v>36</v>
      </c>
      <c r="D73" s="1175"/>
      <c r="E73" s="1176"/>
      <c r="F73" s="324"/>
      <c r="G73" s="325"/>
      <c r="H73" s="325"/>
      <c r="I73" s="325"/>
      <c r="J73" s="326"/>
      <c r="K73" s="228"/>
      <c r="L73" s="206"/>
      <c r="M73" s="206"/>
      <c r="N73" s="206"/>
      <c r="O73" s="207"/>
      <c r="P73" s="214"/>
      <c r="Q73" s="206"/>
      <c r="R73" s="206"/>
      <c r="S73" s="206"/>
      <c r="T73" s="206"/>
      <c r="U73" s="207"/>
      <c r="V73" s="214"/>
      <c r="W73" s="206"/>
      <c r="X73" s="275"/>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row>
    <row r="74" spans="1:95" s="1043" customFormat="1" ht="36" customHeight="1" x14ac:dyDescent="0.25">
      <c r="A74" s="1015"/>
      <c r="B74" s="945"/>
      <c r="C74" s="1177" t="s">
        <v>38</v>
      </c>
      <c r="D74" s="696"/>
      <c r="E74" s="35"/>
      <c r="F74" s="669"/>
      <c r="G74" s="670"/>
      <c r="H74" s="670"/>
      <c r="I74" s="670"/>
      <c r="J74" s="671"/>
      <c r="K74" s="672"/>
      <c r="L74" s="673"/>
      <c r="M74" s="673"/>
      <c r="N74" s="673"/>
      <c r="O74" s="674"/>
      <c r="P74" s="675"/>
      <c r="Q74" s="676"/>
      <c r="R74" s="676"/>
      <c r="S74" s="676"/>
      <c r="T74" s="676"/>
      <c r="U74" s="680"/>
      <c r="V74" s="685"/>
      <c r="W74" s="667"/>
      <c r="X74" s="679"/>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row>
    <row r="75" spans="1:95" s="1043" customFormat="1" ht="36" customHeight="1" x14ac:dyDescent="0.25">
      <c r="A75" s="1015"/>
      <c r="B75" s="946"/>
      <c r="C75" s="1178"/>
      <c r="D75" s="697"/>
      <c r="E75" s="37"/>
      <c r="F75" s="791"/>
      <c r="G75" s="792"/>
      <c r="H75" s="792"/>
      <c r="I75" s="792"/>
      <c r="J75" s="689"/>
      <c r="K75" s="690"/>
      <c r="L75" s="678"/>
      <c r="M75" s="678"/>
      <c r="N75" s="678"/>
      <c r="O75" s="687"/>
      <c r="P75" s="688"/>
      <c r="Q75" s="677"/>
      <c r="R75" s="677"/>
      <c r="S75" s="677"/>
      <c r="T75" s="677"/>
      <c r="U75" s="684"/>
      <c r="V75" s="686"/>
      <c r="W75" s="681"/>
      <c r="X75" s="668"/>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row>
    <row r="76" spans="1:95" s="1043" customFormat="1" ht="36" customHeight="1" x14ac:dyDescent="0.25">
      <c r="A76" s="1015"/>
      <c r="B76" s="946"/>
      <c r="C76" s="1178"/>
      <c r="D76" s="697"/>
      <c r="E76" s="37"/>
      <c r="F76" s="791"/>
      <c r="G76" s="792"/>
      <c r="H76" s="792"/>
      <c r="I76" s="792"/>
      <c r="J76" s="689"/>
      <c r="K76" s="690"/>
      <c r="L76" s="678"/>
      <c r="M76" s="678"/>
      <c r="N76" s="678"/>
      <c r="O76" s="687"/>
      <c r="P76" s="688"/>
      <c r="Q76" s="677"/>
      <c r="R76" s="677"/>
      <c r="S76" s="677"/>
      <c r="T76" s="677"/>
      <c r="U76" s="684"/>
      <c r="V76" s="686"/>
      <c r="W76" s="681"/>
      <c r="X76" s="668"/>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row>
    <row r="77" spans="1:95" s="1043" customFormat="1" ht="36" customHeight="1" x14ac:dyDescent="0.25">
      <c r="A77" s="1015"/>
      <c r="B77" s="945"/>
      <c r="C77" s="1177" t="s">
        <v>39</v>
      </c>
      <c r="D77" s="696"/>
      <c r="E77" s="35"/>
      <c r="F77" s="669"/>
      <c r="G77" s="670"/>
      <c r="H77" s="670"/>
      <c r="I77" s="670"/>
      <c r="J77" s="671"/>
      <c r="K77" s="672"/>
      <c r="L77" s="673"/>
      <c r="M77" s="673"/>
      <c r="N77" s="673"/>
      <c r="O77" s="674"/>
      <c r="P77" s="675"/>
      <c r="Q77" s="676"/>
      <c r="R77" s="676"/>
      <c r="S77" s="676"/>
      <c r="T77" s="676"/>
      <c r="U77" s="680"/>
      <c r="V77" s="685"/>
      <c r="W77" s="667"/>
      <c r="X77" s="679"/>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row>
    <row r="78" spans="1:95" s="1043" customFormat="1" ht="36" customHeight="1" thickBot="1" x14ac:dyDescent="0.3">
      <c r="A78" s="1015"/>
      <c r="B78" s="733"/>
      <c r="C78" s="1194"/>
      <c r="D78" s="715"/>
      <c r="E78" s="746"/>
      <c r="F78" s="716"/>
      <c r="G78" s="717"/>
      <c r="H78" s="717"/>
      <c r="I78" s="717"/>
      <c r="J78" s="718"/>
      <c r="K78" s="719"/>
      <c r="L78" s="720"/>
      <c r="M78" s="720"/>
      <c r="N78" s="720"/>
      <c r="O78" s="721"/>
      <c r="P78" s="722"/>
      <c r="Q78" s="723"/>
      <c r="R78" s="723"/>
      <c r="S78" s="723"/>
      <c r="T78" s="723"/>
      <c r="U78" s="724"/>
      <c r="V78" s="725"/>
      <c r="W78" s="726"/>
      <c r="X78" s="727"/>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row>
    <row r="79" spans="1:95" s="55" customFormat="1" ht="11.85" customHeight="1" thickTop="1" x14ac:dyDescent="0.25">
      <c r="C79" s="1044"/>
      <c r="D79" s="1044"/>
      <c r="F79" s="84"/>
    </row>
    <row r="80" spans="1:95" s="55" customFormat="1" ht="11.85" customHeight="1" x14ac:dyDescent="0.25">
      <c r="C80" s="1044"/>
      <c r="D80" s="1044"/>
    </row>
    <row r="81" spans="1:95" s="55" customFormat="1" ht="11.85" customHeight="1" thickBot="1" x14ac:dyDescent="0.3">
      <c r="C81" s="1044"/>
      <c r="D81" s="1044"/>
    </row>
    <row r="82" spans="1:95" ht="22.5" customHeight="1" thickBot="1" x14ac:dyDescent="0.3">
      <c r="B82" s="1185" t="s">
        <v>68</v>
      </c>
      <c r="C82" s="1186"/>
      <c r="D82" s="1186"/>
      <c r="E82" s="1187"/>
      <c r="F82" s="1078" t="s">
        <v>218</v>
      </c>
      <c r="G82" s="1079"/>
      <c r="H82" s="1079"/>
      <c r="I82" s="1079"/>
      <c r="J82" s="1080"/>
      <c r="K82" s="1094" t="s">
        <v>47</v>
      </c>
      <c r="L82" s="1095"/>
      <c r="M82" s="1095"/>
      <c r="N82" s="1095"/>
      <c r="O82" s="1096"/>
      <c r="P82" s="1097" t="s">
        <v>58</v>
      </c>
      <c r="Q82" s="1098"/>
      <c r="R82" s="1098"/>
      <c r="S82" s="1098"/>
      <c r="T82" s="1098"/>
      <c r="U82" s="1099"/>
      <c r="V82" s="1113" t="s">
        <v>5</v>
      </c>
      <c r="W82" s="1114"/>
      <c r="X82" s="1115"/>
    </row>
    <row r="83" spans="1:95" ht="72" customHeight="1" thickBot="1" x14ac:dyDescent="0.3">
      <c r="B83" s="1188"/>
      <c r="C83" s="1189"/>
      <c r="D83" s="1189"/>
      <c r="E83" s="1190"/>
      <c r="F83" s="317" t="s">
        <v>219</v>
      </c>
      <c r="G83" s="355" t="s">
        <v>220</v>
      </c>
      <c r="H83" s="320" t="s">
        <v>221</v>
      </c>
      <c r="I83" s="320" t="s">
        <v>222</v>
      </c>
      <c r="J83" s="312" t="s">
        <v>269</v>
      </c>
      <c r="K83" s="57" t="s">
        <v>44</v>
      </c>
      <c r="L83" s="58" t="s">
        <v>45</v>
      </c>
      <c r="M83" s="58" t="s">
        <v>1</v>
      </c>
      <c r="N83" s="58" t="s">
        <v>0</v>
      </c>
      <c r="O83" s="59" t="s">
        <v>56</v>
      </c>
      <c r="P83" s="60" t="s">
        <v>2</v>
      </c>
      <c r="Q83" s="61" t="s">
        <v>3</v>
      </c>
      <c r="R83" s="61" t="s">
        <v>146</v>
      </c>
      <c r="S83" s="909" t="s">
        <v>147</v>
      </c>
      <c r="T83" s="61" t="s">
        <v>148</v>
      </c>
      <c r="U83" s="62" t="s">
        <v>4</v>
      </c>
      <c r="V83" s="63" t="s">
        <v>6</v>
      </c>
      <c r="W83" s="64" t="s">
        <v>59</v>
      </c>
      <c r="X83" s="65" t="s">
        <v>69</v>
      </c>
    </row>
    <row r="84" spans="1:95" ht="22.5" customHeight="1" thickBot="1" x14ac:dyDescent="0.3">
      <c r="B84" s="1188"/>
      <c r="C84" s="1189"/>
      <c r="D84" s="1189"/>
      <c r="E84" s="1190"/>
      <c r="F84" s="356">
        <f t="shared" ref="F84:K84" si="0">COUNTA(F6:F78)</f>
        <v>0</v>
      </c>
      <c r="G84" s="357">
        <f t="shared" si="0"/>
        <v>1</v>
      </c>
      <c r="H84" s="357">
        <f t="shared" si="0"/>
        <v>0</v>
      </c>
      <c r="I84" s="358">
        <f t="shared" si="0"/>
        <v>0</v>
      </c>
      <c r="J84" s="354">
        <f t="shared" si="0"/>
        <v>0</v>
      </c>
      <c r="K84" s="67">
        <f t="shared" si="0"/>
        <v>0</v>
      </c>
      <c r="L84" s="68">
        <f t="shared" ref="L84:X84" si="1">COUNTA(L6:L78)</f>
        <v>0</v>
      </c>
      <c r="M84" s="68">
        <f>COUNTA(M6:M78)</f>
        <v>0</v>
      </c>
      <c r="N84" s="68">
        <f t="shared" si="1"/>
        <v>0</v>
      </c>
      <c r="O84" s="69">
        <f t="shared" si="1"/>
        <v>2</v>
      </c>
      <c r="P84" s="67">
        <f t="shared" si="1"/>
        <v>0</v>
      </c>
      <c r="Q84" s="68">
        <f t="shared" si="1"/>
        <v>0</v>
      </c>
      <c r="R84" s="68">
        <f t="shared" si="1"/>
        <v>0</v>
      </c>
      <c r="S84" s="68">
        <f t="shared" si="1"/>
        <v>1</v>
      </c>
      <c r="T84" s="68">
        <f t="shared" si="1"/>
        <v>0</v>
      </c>
      <c r="U84" s="69">
        <f t="shared" si="1"/>
        <v>1</v>
      </c>
      <c r="V84" s="70">
        <f t="shared" si="1"/>
        <v>1</v>
      </c>
      <c r="W84" s="71">
        <f t="shared" si="1"/>
        <v>0</v>
      </c>
      <c r="X84" s="72">
        <f t="shared" si="1"/>
        <v>0</v>
      </c>
    </row>
    <row r="85" spans="1:95" ht="22.5" customHeight="1" thickBot="1" x14ac:dyDescent="0.3">
      <c r="B85" s="1188"/>
      <c r="C85" s="1189"/>
      <c r="D85" s="1189"/>
      <c r="E85" s="1190"/>
      <c r="F85" s="703" t="str">
        <f>CONCATENATE((COUNTIF(F4:F78,"Evaluation"))," ","Evaluation(s)")</f>
        <v>0 Evaluation(s)</v>
      </c>
      <c r="G85" s="713" t="str">
        <f t="shared" ref="G85:X85" si="2">CONCATENATE((COUNTIF(G4:G78,"Evaluation"))," ","Evaluation(s)")</f>
        <v>0 Evaluation(s)</v>
      </c>
      <c r="H85" s="704" t="str">
        <f t="shared" si="2"/>
        <v>0 Evaluation(s)</v>
      </c>
      <c r="I85" s="712" t="str">
        <f t="shared" si="2"/>
        <v>0 Evaluation(s)</v>
      </c>
      <c r="J85" s="714" t="str">
        <f t="shared" si="2"/>
        <v>0 Evaluation(s)</v>
      </c>
      <c r="K85" s="704" t="str">
        <f t="shared" si="2"/>
        <v>0 Evaluation(s)</v>
      </c>
      <c r="L85" s="710" t="str">
        <f t="shared" si="2"/>
        <v>0 Evaluation(s)</v>
      </c>
      <c r="M85" s="710" t="str">
        <f t="shared" si="2"/>
        <v>0 Evaluation(s)</v>
      </c>
      <c r="N85" s="700" t="str">
        <f t="shared" si="2"/>
        <v>0 Evaluation(s)</v>
      </c>
      <c r="O85" s="711" t="str">
        <f t="shared" si="2"/>
        <v>0 Evaluation(s)</v>
      </c>
      <c r="P85" s="707" t="str">
        <f t="shared" si="2"/>
        <v>0 Evaluation(s)</v>
      </c>
      <c r="Q85" s="712" t="str">
        <f t="shared" si="2"/>
        <v>0 Evaluation(s)</v>
      </c>
      <c r="R85" s="712" t="str">
        <f t="shared" si="2"/>
        <v>0 Evaluation(s)</v>
      </c>
      <c r="S85" s="712" t="str">
        <f t="shared" si="2"/>
        <v>0 Evaluation(s)</v>
      </c>
      <c r="T85" s="713" t="str">
        <f t="shared" si="2"/>
        <v>0 Evaluation(s)</v>
      </c>
      <c r="U85" s="714" t="str">
        <f t="shared" si="2"/>
        <v>0 Evaluation(s)</v>
      </c>
      <c r="V85" s="708" t="str">
        <f t="shared" si="2"/>
        <v>0 Evaluation(s)</v>
      </c>
      <c r="W85" s="712" t="str">
        <f t="shared" si="2"/>
        <v>0 Evaluation(s)</v>
      </c>
      <c r="X85" s="714" t="str">
        <f t="shared" si="2"/>
        <v>0 Evaluation(s)</v>
      </c>
    </row>
    <row r="86" spans="1:95" ht="10.5" customHeight="1" thickBot="1" x14ac:dyDescent="0.3">
      <c r="B86" s="1188"/>
      <c r="C86" s="1189"/>
      <c r="D86" s="1189"/>
      <c r="E86" s="1190"/>
      <c r="F86" s="361"/>
      <c r="G86" s="361"/>
      <c r="H86" s="361"/>
      <c r="I86" s="361"/>
      <c r="J86" s="363"/>
      <c r="K86" s="701"/>
      <c r="L86" s="702"/>
      <c r="M86" s="74"/>
      <c r="N86" s="74"/>
      <c r="O86" s="75"/>
      <c r="P86" s="76"/>
      <c r="Q86" s="76"/>
      <c r="R86" s="76"/>
      <c r="S86" s="76"/>
      <c r="T86" s="76"/>
      <c r="U86" s="705"/>
      <c r="V86" s="78"/>
      <c r="W86" s="78"/>
      <c r="X86" s="706"/>
    </row>
    <row r="87" spans="1:95" ht="27.95" customHeight="1" thickBot="1" x14ac:dyDescent="0.3">
      <c r="B87" s="1188"/>
      <c r="C87" s="1189"/>
      <c r="D87" s="1189"/>
      <c r="E87" s="1190"/>
      <c r="F87" s="361"/>
      <c r="G87" s="361"/>
      <c r="H87" s="361"/>
      <c r="I87" s="361"/>
      <c r="J87" s="363"/>
      <c r="K87" s="80" t="s">
        <v>21</v>
      </c>
      <c r="L87" s="81" t="s">
        <v>46</v>
      </c>
      <c r="M87" s="82" t="s">
        <v>50</v>
      </c>
      <c r="N87" s="82" t="s">
        <v>53</v>
      </c>
      <c r="O87" s="83" t="s">
        <v>55</v>
      </c>
      <c r="P87" s="55"/>
      <c r="Q87" s="55"/>
      <c r="R87" s="55"/>
      <c r="S87" s="55"/>
      <c r="T87" s="84"/>
      <c r="U87" s="85" t="s">
        <v>42</v>
      </c>
      <c r="V87" s="86"/>
      <c r="W87" s="87"/>
      <c r="X87" s="88" t="s">
        <v>40</v>
      </c>
    </row>
    <row r="88" spans="1:95" ht="16.5" customHeight="1" thickBot="1" x14ac:dyDescent="0.3">
      <c r="B88" s="1188"/>
      <c r="C88" s="1189"/>
      <c r="D88" s="1189"/>
      <c r="E88" s="1190"/>
      <c r="F88" s="361"/>
      <c r="G88" s="361"/>
      <c r="H88" s="361"/>
      <c r="I88" s="361"/>
      <c r="J88" s="363"/>
      <c r="K88" s="309">
        <f>COUNTIF(K4:K78,"Loupe bino")</f>
        <v>0</v>
      </c>
      <c r="L88" s="89">
        <f>COUNTIF(L4:L78,"Dissection")</f>
        <v>0</v>
      </c>
      <c r="M88" s="89">
        <f>COUNTIF(M4:M78,"ExAO")</f>
        <v>0</v>
      </c>
      <c r="N88" s="89">
        <f>COUNTIF(N4:N78,"Modèles analogiques")</f>
        <v>0</v>
      </c>
      <c r="O88" s="90">
        <f>COUNTIF(O4:O78,"Banque de données")</f>
        <v>1</v>
      </c>
      <c r="P88" s="55"/>
      <c r="Q88" s="55"/>
      <c r="R88" s="55"/>
      <c r="S88" s="55"/>
      <c r="T88" s="84"/>
      <c r="U88" s="91">
        <f>COUNTIF(U4:U78,"Ecrit")</f>
        <v>1</v>
      </c>
      <c r="V88" s="86"/>
      <c r="W88" s="87"/>
      <c r="X88" s="91">
        <f>COUNTIF(X4:X78,"DD")</f>
        <v>0</v>
      </c>
    </row>
    <row r="89" spans="1:95" s="86" customFormat="1" ht="27.95" customHeight="1" thickBot="1" x14ac:dyDescent="0.3">
      <c r="A89" s="55"/>
      <c r="B89" s="1188"/>
      <c r="C89" s="1189"/>
      <c r="D89" s="1189"/>
      <c r="E89" s="1190"/>
      <c r="F89" s="361"/>
      <c r="G89" s="361"/>
      <c r="H89" s="361"/>
      <c r="I89" s="361"/>
      <c r="J89" s="363"/>
      <c r="K89" s="310" t="s">
        <v>20</v>
      </c>
      <c r="L89" s="93" t="s">
        <v>143</v>
      </c>
      <c r="M89" s="93" t="s">
        <v>49</v>
      </c>
      <c r="N89" s="94" t="s">
        <v>54</v>
      </c>
      <c r="O89" s="95" t="s">
        <v>217</v>
      </c>
      <c r="P89" s="55"/>
      <c r="Q89" s="1110"/>
      <c r="R89" s="55"/>
      <c r="S89" s="55"/>
      <c r="T89" s="84"/>
      <c r="U89" s="85" t="s">
        <v>43</v>
      </c>
      <c r="W89" s="87"/>
      <c r="X89" s="88" t="s">
        <v>41</v>
      </c>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row>
    <row r="90" spans="1:95" s="86" customFormat="1" ht="16.5" customHeight="1" thickBot="1" x14ac:dyDescent="0.3">
      <c r="A90" s="55"/>
      <c r="B90" s="1188"/>
      <c r="C90" s="1189"/>
      <c r="D90" s="1189"/>
      <c r="E90" s="1190"/>
      <c r="F90" s="361"/>
      <c r="G90" s="361"/>
      <c r="H90" s="361"/>
      <c r="I90" s="361"/>
      <c r="J90" s="363"/>
      <c r="K90" s="96">
        <f>COUNTIF(K4:K78,"Microscope")</f>
        <v>0</v>
      </c>
      <c r="L90" s="97">
        <f>COUNTIF(L4:L78,"Préparation et montage lame")</f>
        <v>0</v>
      </c>
      <c r="M90" s="98">
        <f>COUNTIF(M4:M78,"Instruments de mesure")</f>
        <v>0</v>
      </c>
      <c r="N90" s="98">
        <f>COUNTIF(N4:N78,"Modèles numériques")</f>
        <v>0</v>
      </c>
      <c r="O90" s="99">
        <f>COUNTIF(O4:O78,"Images numériques")</f>
        <v>0</v>
      </c>
      <c r="P90" s="100"/>
      <c r="Q90" s="1110"/>
      <c r="R90" s="100"/>
      <c r="S90" s="100"/>
      <c r="T90" s="100"/>
      <c r="U90" s="91">
        <f>COUNTIF(U4:U78,"Oral")</f>
        <v>0</v>
      </c>
      <c r="V90" s="101"/>
      <c r="W90" s="101"/>
      <c r="X90" s="91">
        <f>COUNTIF(X4:X78,"Santé")</f>
        <v>0</v>
      </c>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row>
    <row r="91" spans="1:95" s="86" customFormat="1" ht="27.95" customHeight="1" thickBot="1" x14ac:dyDescent="0.3">
      <c r="A91" s="55"/>
      <c r="B91" s="1188"/>
      <c r="C91" s="1189"/>
      <c r="D91" s="1189"/>
      <c r="E91" s="1190"/>
      <c r="F91" s="361"/>
      <c r="G91" s="361"/>
      <c r="H91" s="361"/>
      <c r="I91" s="361"/>
      <c r="J91" s="363"/>
      <c r="K91" s="311" t="s">
        <v>142</v>
      </c>
      <c r="L91" s="93" t="s">
        <v>145</v>
      </c>
      <c r="M91" s="93" t="s">
        <v>51</v>
      </c>
      <c r="N91" s="103" t="s">
        <v>52</v>
      </c>
      <c r="O91" s="95" t="s">
        <v>57</v>
      </c>
      <c r="P91" s="1110"/>
      <c r="Q91" s="1110"/>
      <c r="R91" s="1110"/>
      <c r="S91" s="1110"/>
      <c r="T91" s="1110"/>
      <c r="U91" s="1110"/>
      <c r="V91" s="1111"/>
      <c r="W91" s="1111"/>
      <c r="X91" s="1111"/>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row>
    <row r="92" spans="1:95" s="86" customFormat="1" ht="16.5" customHeight="1" thickBot="1" x14ac:dyDescent="0.3">
      <c r="A92" s="55"/>
      <c r="B92" s="1188"/>
      <c r="C92" s="1189"/>
      <c r="D92" s="1189"/>
      <c r="E92" s="1190"/>
      <c r="F92" s="361"/>
      <c r="G92" s="361"/>
      <c r="H92" s="361"/>
      <c r="I92" s="361"/>
      <c r="J92" s="363"/>
      <c r="K92" s="104">
        <f>COUNTIF(K4:K78,"Microscope polarisant")</f>
        <v>0</v>
      </c>
      <c r="L92" s="89">
        <f>COUNTIF(L4:L78,"Prélèvement / coupe")</f>
        <v>0</v>
      </c>
      <c r="M92" s="98">
        <f>COUNTIF(M4:M78,"Logiciel de mesure")</f>
        <v>0</v>
      </c>
      <c r="N92" s="105">
        <f>COUNTIF(N4:N78,"Simulation")</f>
        <v>0</v>
      </c>
      <c r="O92" s="106">
        <f>COUNTIF(O4:O78,"Tableur-grapheur")</f>
        <v>1</v>
      </c>
      <c r="P92" s="1110"/>
      <c r="Q92" s="1110"/>
      <c r="R92" s="1110"/>
      <c r="S92" s="1110"/>
      <c r="T92" s="1110"/>
      <c r="U92" s="1110"/>
      <c r="V92" s="1111"/>
      <c r="W92" s="1111"/>
      <c r="X92" s="1111"/>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row>
    <row r="93" spans="1:95" s="86" customFormat="1" ht="27.75" customHeight="1" thickBot="1" x14ac:dyDescent="0.3">
      <c r="A93" s="55"/>
      <c r="B93" s="1188"/>
      <c r="C93" s="1189"/>
      <c r="D93" s="1189"/>
      <c r="E93" s="1190"/>
      <c r="F93" s="364"/>
      <c r="G93" s="361"/>
      <c r="H93" s="361"/>
      <c r="I93" s="361"/>
      <c r="J93" s="363"/>
      <c r="K93" s="359" t="s">
        <v>22</v>
      </c>
      <c r="L93" s="55"/>
      <c r="M93" s="107" t="s">
        <v>48</v>
      </c>
      <c r="N93" s="76"/>
      <c r="O93" s="76"/>
      <c r="P93" s="76"/>
      <c r="Q93" s="76"/>
      <c r="R93" s="76"/>
      <c r="S93" s="76"/>
      <c r="T93" s="76"/>
      <c r="U93" s="76"/>
      <c r="V93" s="76"/>
      <c r="W93" s="76"/>
      <c r="X93" s="76"/>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row>
    <row r="94" spans="1:95" s="86" customFormat="1" ht="15.75" customHeight="1" thickBot="1" x14ac:dyDescent="0.3">
      <c r="A94" s="55"/>
      <c r="B94" s="1191"/>
      <c r="C94" s="1192"/>
      <c r="D94" s="1192"/>
      <c r="E94" s="1193"/>
      <c r="F94" s="364"/>
      <c r="G94" s="361"/>
      <c r="H94" s="361"/>
      <c r="I94" s="361"/>
      <c r="J94" s="363"/>
      <c r="K94" s="360">
        <f>COUNTIF(K6:K80,"Œil nu")</f>
        <v>0</v>
      </c>
      <c r="L94" s="55"/>
      <c r="M94" s="108">
        <f>COUNTIF(M4:M78,"Protocole")</f>
        <v>0</v>
      </c>
      <c r="N94" s="55"/>
      <c r="O94" s="55"/>
      <c r="P94" s="76"/>
      <c r="Q94" s="76"/>
      <c r="R94" s="76"/>
      <c r="S94" s="76"/>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row>
    <row r="95" spans="1:95" s="55" customFormat="1" x14ac:dyDescent="0.25">
      <c r="C95" s="1044"/>
      <c r="D95" s="1044"/>
    </row>
    <row r="96" spans="1:95" s="55" customFormat="1" x14ac:dyDescent="0.25">
      <c r="C96" s="1044"/>
      <c r="D96" s="1044"/>
    </row>
    <row r="97" spans="3:4" s="55" customFormat="1" x14ac:dyDescent="0.25">
      <c r="C97" s="1044"/>
      <c r="D97" s="1044"/>
    </row>
    <row r="98" spans="3:4" s="55" customFormat="1" x14ac:dyDescent="0.25">
      <c r="C98" s="1044"/>
      <c r="D98" s="1044"/>
    </row>
    <row r="99" spans="3:4" s="55" customFormat="1" x14ac:dyDescent="0.25">
      <c r="C99" s="1044"/>
      <c r="D99" s="1045" t="s">
        <v>273</v>
      </c>
    </row>
    <row r="100" spans="3:4" s="55" customFormat="1" x14ac:dyDescent="0.25">
      <c r="C100" s="1044"/>
      <c r="D100" s="1045" t="s">
        <v>274</v>
      </c>
    </row>
    <row r="101" spans="3:4" s="55" customFormat="1" x14ac:dyDescent="0.25">
      <c r="C101" s="1044"/>
      <c r="D101" s="1045" t="s">
        <v>268</v>
      </c>
    </row>
    <row r="102" spans="3:4" s="55" customFormat="1" x14ac:dyDescent="0.25">
      <c r="C102" s="1044"/>
      <c r="D102" s="1044"/>
    </row>
    <row r="103" spans="3:4" s="55" customFormat="1" x14ac:dyDescent="0.25">
      <c r="C103" s="1044"/>
      <c r="D103" s="1044"/>
    </row>
    <row r="104" spans="3:4" s="55" customFormat="1" x14ac:dyDescent="0.25">
      <c r="C104" s="1044"/>
      <c r="D104" s="1044"/>
    </row>
    <row r="105" spans="3:4" s="55" customFormat="1" x14ac:dyDescent="0.25">
      <c r="C105" s="1044"/>
      <c r="D105" s="1044"/>
    </row>
    <row r="106" spans="3:4" s="55" customFormat="1" x14ac:dyDescent="0.25">
      <c r="C106" s="1044"/>
      <c r="D106" s="1044"/>
    </row>
    <row r="107" spans="3:4" s="55" customFormat="1" x14ac:dyDescent="0.25">
      <c r="C107" s="1044"/>
      <c r="D107" s="1044"/>
    </row>
    <row r="108" spans="3:4" s="55" customFormat="1" x14ac:dyDescent="0.25">
      <c r="C108" s="1044"/>
      <c r="D108" s="1044"/>
    </row>
    <row r="109" spans="3:4" s="55" customFormat="1" x14ac:dyDescent="0.25">
      <c r="C109" s="1044"/>
      <c r="D109" s="1044"/>
    </row>
    <row r="110" spans="3:4" s="55" customFormat="1" x14ac:dyDescent="0.25">
      <c r="C110" s="1044"/>
      <c r="D110" s="1044"/>
    </row>
    <row r="111" spans="3:4" s="55" customFormat="1" x14ac:dyDescent="0.25">
      <c r="C111" s="1044"/>
      <c r="D111" s="1044"/>
    </row>
    <row r="112" spans="3:4" s="55" customFormat="1" x14ac:dyDescent="0.25">
      <c r="C112" s="1044"/>
      <c r="D112" s="1044"/>
    </row>
    <row r="113" spans="3:4" s="55" customFormat="1" x14ac:dyDescent="0.25">
      <c r="C113" s="1044"/>
      <c r="D113" s="1044"/>
    </row>
    <row r="114" spans="3:4" s="55" customFormat="1" x14ac:dyDescent="0.25">
      <c r="C114" s="1044"/>
      <c r="D114" s="1044"/>
    </row>
    <row r="115" spans="3:4" s="55" customFormat="1" x14ac:dyDescent="0.25">
      <c r="C115" s="1044"/>
      <c r="D115" s="1044"/>
    </row>
    <row r="116" spans="3:4" s="55" customFormat="1" x14ac:dyDescent="0.25">
      <c r="C116" s="1044"/>
      <c r="D116" s="1044"/>
    </row>
    <row r="117" spans="3:4" s="55" customFormat="1" x14ac:dyDescent="0.25">
      <c r="C117" s="1044"/>
      <c r="D117" s="1044"/>
    </row>
    <row r="118" spans="3:4" s="55" customFormat="1" x14ac:dyDescent="0.25">
      <c r="C118" s="1044"/>
      <c r="D118" s="1044"/>
    </row>
    <row r="119" spans="3:4" s="55" customFormat="1" x14ac:dyDescent="0.25">
      <c r="C119" s="1044"/>
      <c r="D119" s="1044"/>
    </row>
    <row r="120" spans="3:4" s="55" customFormat="1" x14ac:dyDescent="0.25">
      <c r="C120" s="1044"/>
      <c r="D120" s="1044"/>
    </row>
    <row r="121" spans="3:4" s="55" customFormat="1" x14ac:dyDescent="0.25">
      <c r="C121" s="1044"/>
      <c r="D121" s="1044"/>
    </row>
    <row r="122" spans="3:4" s="55" customFormat="1" x14ac:dyDescent="0.25">
      <c r="C122" s="1044"/>
      <c r="D122" s="1044"/>
    </row>
    <row r="123" spans="3:4" s="55" customFormat="1" x14ac:dyDescent="0.25">
      <c r="C123" s="1044"/>
      <c r="D123" s="1044"/>
    </row>
    <row r="124" spans="3:4" s="55" customFormat="1" x14ac:dyDescent="0.25">
      <c r="C124" s="1044"/>
      <c r="D124" s="1044"/>
    </row>
    <row r="125" spans="3:4" s="55" customFormat="1" x14ac:dyDescent="0.25">
      <c r="C125" s="1044"/>
      <c r="D125" s="1044"/>
    </row>
    <row r="126" spans="3:4" s="55" customFormat="1" x14ac:dyDescent="0.25">
      <c r="C126" s="1044"/>
      <c r="D126" s="1044"/>
    </row>
    <row r="127" spans="3:4" s="55" customFormat="1" x14ac:dyDescent="0.25">
      <c r="C127" s="1044"/>
      <c r="D127" s="1044"/>
    </row>
    <row r="128" spans="3:4" s="55" customFormat="1" x14ac:dyDescent="0.25">
      <c r="C128" s="1044"/>
      <c r="D128" s="1044"/>
    </row>
    <row r="129" spans="3:4" s="55" customFormat="1" x14ac:dyDescent="0.25">
      <c r="C129" s="1044"/>
      <c r="D129" s="1044"/>
    </row>
    <row r="130" spans="3:4" s="55" customFormat="1" x14ac:dyDescent="0.25">
      <c r="C130" s="1044"/>
      <c r="D130" s="1044"/>
    </row>
    <row r="131" spans="3:4" s="55" customFormat="1" x14ac:dyDescent="0.25">
      <c r="C131" s="1044"/>
      <c r="D131" s="1044"/>
    </row>
    <row r="132" spans="3:4" s="55" customFormat="1" x14ac:dyDescent="0.25">
      <c r="C132" s="1044"/>
      <c r="D132" s="1044"/>
    </row>
    <row r="133" spans="3:4" s="55" customFormat="1" x14ac:dyDescent="0.25">
      <c r="C133" s="1044"/>
      <c r="D133" s="1044"/>
    </row>
    <row r="134" spans="3:4" s="55" customFormat="1" x14ac:dyDescent="0.25">
      <c r="C134" s="1044"/>
      <c r="D134" s="1044"/>
    </row>
    <row r="135" spans="3:4" s="55" customFormat="1" x14ac:dyDescent="0.25">
      <c r="C135" s="1044"/>
      <c r="D135" s="1044"/>
    </row>
    <row r="136" spans="3:4" s="55" customFormat="1" x14ac:dyDescent="0.25">
      <c r="C136" s="1044"/>
      <c r="D136" s="1044"/>
    </row>
    <row r="137" spans="3:4" s="55" customFormat="1" x14ac:dyDescent="0.25">
      <c r="C137" s="1044"/>
      <c r="D137" s="1044"/>
    </row>
    <row r="138" spans="3:4" s="55" customFormat="1" x14ac:dyDescent="0.25">
      <c r="C138" s="1044"/>
      <c r="D138" s="1044"/>
    </row>
    <row r="139" spans="3:4" s="55" customFormat="1" x14ac:dyDescent="0.25">
      <c r="C139" s="1044"/>
      <c r="D139" s="1044"/>
    </row>
    <row r="140" spans="3:4" s="55" customFormat="1" x14ac:dyDescent="0.25">
      <c r="C140" s="1044"/>
      <c r="D140" s="1044"/>
    </row>
    <row r="141" spans="3:4" s="55" customFormat="1" x14ac:dyDescent="0.25">
      <c r="C141" s="1044"/>
      <c r="D141" s="1044"/>
    </row>
    <row r="142" spans="3:4" s="55" customFormat="1" x14ac:dyDescent="0.25">
      <c r="C142" s="1044"/>
      <c r="D142" s="1044"/>
    </row>
    <row r="143" spans="3:4" s="55" customFormat="1" x14ac:dyDescent="0.25">
      <c r="C143" s="1044"/>
      <c r="D143" s="1044"/>
    </row>
    <row r="144" spans="3:4" s="55" customFormat="1" x14ac:dyDescent="0.25">
      <c r="C144" s="1044"/>
      <c r="D144" s="1044"/>
    </row>
    <row r="145" spans="3:4" s="55" customFormat="1" x14ac:dyDescent="0.25">
      <c r="C145" s="1044"/>
      <c r="D145" s="1044"/>
    </row>
    <row r="146" spans="3:4" s="55" customFormat="1" x14ac:dyDescent="0.25">
      <c r="C146" s="1044"/>
      <c r="D146" s="1044"/>
    </row>
    <row r="147" spans="3:4" s="55" customFormat="1" x14ac:dyDescent="0.25">
      <c r="C147" s="1044"/>
      <c r="D147" s="1044"/>
    </row>
    <row r="148" spans="3:4" s="55" customFormat="1" x14ac:dyDescent="0.25">
      <c r="C148" s="1044"/>
      <c r="D148" s="1044"/>
    </row>
    <row r="149" spans="3:4" s="55" customFormat="1" x14ac:dyDescent="0.25">
      <c r="C149" s="1044"/>
      <c r="D149" s="1044"/>
    </row>
    <row r="150" spans="3:4" s="55" customFormat="1" x14ac:dyDescent="0.25">
      <c r="C150" s="1044"/>
      <c r="D150" s="1044"/>
    </row>
    <row r="151" spans="3:4" s="55" customFormat="1" x14ac:dyDescent="0.25">
      <c r="C151" s="1044"/>
      <c r="D151" s="1044"/>
    </row>
    <row r="152" spans="3:4" s="55" customFormat="1" x14ac:dyDescent="0.25">
      <c r="C152" s="1044"/>
      <c r="D152" s="1044"/>
    </row>
    <row r="153" spans="3:4" s="55" customFormat="1" x14ac:dyDescent="0.25">
      <c r="C153" s="1044"/>
      <c r="D153" s="1044"/>
    </row>
    <row r="154" spans="3:4" s="55" customFormat="1" x14ac:dyDescent="0.25">
      <c r="C154" s="1044"/>
      <c r="D154" s="1044"/>
    </row>
    <row r="155" spans="3:4" s="55" customFormat="1" x14ac:dyDescent="0.25">
      <c r="C155" s="1044"/>
      <c r="D155" s="1044"/>
    </row>
    <row r="156" spans="3:4" s="55" customFormat="1" x14ac:dyDescent="0.25">
      <c r="C156" s="1044"/>
      <c r="D156" s="1044"/>
    </row>
    <row r="157" spans="3:4" s="55" customFormat="1" x14ac:dyDescent="0.25">
      <c r="C157" s="1044"/>
      <c r="D157" s="1044"/>
    </row>
    <row r="158" spans="3:4" s="55" customFormat="1" x14ac:dyDescent="0.25">
      <c r="C158" s="1044"/>
      <c r="D158" s="1044"/>
    </row>
    <row r="159" spans="3:4" s="55" customFormat="1" x14ac:dyDescent="0.25">
      <c r="C159" s="1044"/>
      <c r="D159" s="1044"/>
    </row>
    <row r="160" spans="3:4" s="55" customFormat="1" x14ac:dyDescent="0.25">
      <c r="C160" s="1044"/>
      <c r="D160" s="1044"/>
    </row>
    <row r="161" spans="3:4" s="55" customFormat="1" x14ac:dyDescent="0.25">
      <c r="C161" s="1044"/>
      <c r="D161" s="1044"/>
    </row>
    <row r="162" spans="3:4" s="55" customFormat="1" x14ac:dyDescent="0.25">
      <c r="C162" s="1044"/>
      <c r="D162" s="1044"/>
    </row>
    <row r="163" spans="3:4" s="55" customFormat="1" x14ac:dyDescent="0.25">
      <c r="C163" s="1044"/>
      <c r="D163" s="1044"/>
    </row>
    <row r="164" spans="3:4" s="55" customFormat="1" x14ac:dyDescent="0.25">
      <c r="C164" s="1044"/>
      <c r="D164" s="1044"/>
    </row>
    <row r="165" spans="3:4" s="55" customFormat="1" x14ac:dyDescent="0.25">
      <c r="C165" s="1044"/>
      <c r="D165" s="1044"/>
    </row>
    <row r="166" spans="3:4" s="55" customFormat="1" x14ac:dyDescent="0.25">
      <c r="C166" s="1044"/>
      <c r="D166" s="1044"/>
    </row>
    <row r="167" spans="3:4" s="55" customFormat="1" x14ac:dyDescent="0.25">
      <c r="C167" s="1044"/>
      <c r="D167" s="1044"/>
    </row>
    <row r="168" spans="3:4" s="55" customFormat="1" x14ac:dyDescent="0.25">
      <c r="C168" s="1044"/>
      <c r="D168" s="1044"/>
    </row>
    <row r="169" spans="3:4" s="55" customFormat="1" x14ac:dyDescent="0.25">
      <c r="C169" s="1044"/>
      <c r="D169" s="1044"/>
    </row>
    <row r="170" spans="3:4" s="55" customFormat="1" x14ac:dyDescent="0.25">
      <c r="C170" s="1044"/>
      <c r="D170" s="1044"/>
    </row>
    <row r="171" spans="3:4" s="55" customFormat="1" x14ac:dyDescent="0.25">
      <c r="C171" s="1044"/>
      <c r="D171" s="1044"/>
    </row>
    <row r="172" spans="3:4" s="55" customFormat="1" x14ac:dyDescent="0.25">
      <c r="C172" s="1044"/>
      <c r="D172" s="1044"/>
    </row>
    <row r="173" spans="3:4" s="55" customFormat="1" x14ac:dyDescent="0.25">
      <c r="C173" s="1044"/>
      <c r="D173" s="1044"/>
    </row>
    <row r="174" spans="3:4" s="55" customFormat="1" x14ac:dyDescent="0.25">
      <c r="C174" s="1044"/>
      <c r="D174" s="1044"/>
    </row>
    <row r="175" spans="3:4" s="55" customFormat="1" x14ac:dyDescent="0.25">
      <c r="C175" s="1044"/>
      <c r="D175" s="1044"/>
    </row>
    <row r="176" spans="3:4" s="55" customFormat="1" x14ac:dyDescent="0.25">
      <c r="C176" s="1044"/>
      <c r="D176" s="1044"/>
    </row>
    <row r="177" spans="3:4" s="55" customFormat="1" x14ac:dyDescent="0.25">
      <c r="C177" s="1044"/>
      <c r="D177" s="1044"/>
    </row>
    <row r="178" spans="3:4" s="55" customFormat="1" x14ac:dyDescent="0.25">
      <c r="C178" s="1044"/>
      <c r="D178" s="1044"/>
    </row>
    <row r="179" spans="3:4" s="55" customFormat="1" x14ac:dyDescent="0.25">
      <c r="C179" s="1044"/>
      <c r="D179" s="1044"/>
    </row>
    <row r="180" spans="3:4" s="55" customFormat="1" x14ac:dyDescent="0.25">
      <c r="C180" s="1044"/>
      <c r="D180" s="1044"/>
    </row>
    <row r="181" spans="3:4" s="55" customFormat="1" x14ac:dyDescent="0.25">
      <c r="C181" s="1044"/>
      <c r="D181" s="1044"/>
    </row>
    <row r="182" spans="3:4" s="55" customFormat="1" x14ac:dyDescent="0.25">
      <c r="C182" s="1044"/>
      <c r="D182" s="1044"/>
    </row>
    <row r="183" spans="3:4" s="55" customFormat="1" x14ac:dyDescent="0.25">
      <c r="C183" s="1044"/>
      <c r="D183" s="1044"/>
    </row>
    <row r="184" spans="3:4" s="55" customFormat="1" x14ac:dyDescent="0.25">
      <c r="C184" s="1044"/>
      <c r="D184" s="1044"/>
    </row>
    <row r="185" spans="3:4" s="55" customFormat="1" x14ac:dyDescent="0.25">
      <c r="C185" s="1044"/>
      <c r="D185" s="1044"/>
    </row>
    <row r="186" spans="3:4" s="55" customFormat="1" x14ac:dyDescent="0.25">
      <c r="C186" s="1044"/>
      <c r="D186" s="1044"/>
    </row>
    <row r="187" spans="3:4" s="55" customFormat="1" x14ac:dyDescent="0.25">
      <c r="C187" s="1044"/>
      <c r="D187" s="1044"/>
    </row>
    <row r="188" spans="3:4" s="55" customFormat="1" x14ac:dyDescent="0.25">
      <c r="C188" s="1044"/>
      <c r="D188" s="1044"/>
    </row>
    <row r="189" spans="3:4" s="55" customFormat="1" x14ac:dyDescent="0.25">
      <c r="C189" s="1044"/>
      <c r="D189" s="1044"/>
    </row>
    <row r="190" spans="3:4" s="55" customFormat="1" x14ac:dyDescent="0.25">
      <c r="C190" s="1044"/>
      <c r="D190" s="1044"/>
    </row>
    <row r="191" spans="3:4" s="55" customFormat="1" x14ac:dyDescent="0.25">
      <c r="C191" s="1044"/>
      <c r="D191" s="1044"/>
    </row>
    <row r="192" spans="3:4" s="55" customFormat="1" x14ac:dyDescent="0.25">
      <c r="C192" s="1044"/>
      <c r="D192" s="1044"/>
    </row>
    <row r="193" spans="3:4" s="55" customFormat="1" x14ac:dyDescent="0.25">
      <c r="C193" s="1044"/>
      <c r="D193" s="1044"/>
    </row>
    <row r="194" spans="3:4" s="55" customFormat="1" x14ac:dyDescent="0.25">
      <c r="C194" s="1044"/>
      <c r="D194" s="1044"/>
    </row>
    <row r="195" spans="3:4" s="55" customFormat="1" x14ac:dyDescent="0.25">
      <c r="C195" s="1044"/>
      <c r="D195" s="1044"/>
    </row>
    <row r="196" spans="3:4" s="55" customFormat="1" x14ac:dyDescent="0.25">
      <c r="C196" s="1044"/>
      <c r="D196" s="1044"/>
    </row>
    <row r="197" spans="3:4" s="55" customFormat="1" x14ac:dyDescent="0.25">
      <c r="C197" s="1044"/>
      <c r="D197" s="1044"/>
    </row>
    <row r="198" spans="3:4" s="55" customFormat="1" x14ac:dyDescent="0.25">
      <c r="C198" s="1044"/>
      <c r="D198" s="1044"/>
    </row>
    <row r="199" spans="3:4" s="55" customFormat="1" x14ac:dyDescent="0.25">
      <c r="C199" s="1044"/>
      <c r="D199" s="1044"/>
    </row>
    <row r="200" spans="3:4" s="55" customFormat="1" x14ac:dyDescent="0.25">
      <c r="C200" s="1044"/>
      <c r="D200" s="1044"/>
    </row>
    <row r="201" spans="3:4" s="55" customFormat="1" x14ac:dyDescent="0.25">
      <c r="C201" s="1044"/>
      <c r="D201" s="1044"/>
    </row>
    <row r="202" spans="3:4" s="55" customFormat="1" x14ac:dyDescent="0.25">
      <c r="C202" s="1044"/>
      <c r="D202" s="1044"/>
    </row>
    <row r="203" spans="3:4" s="55" customFormat="1" x14ac:dyDescent="0.25">
      <c r="C203" s="1044"/>
      <c r="D203" s="1044"/>
    </row>
    <row r="204" spans="3:4" s="55" customFormat="1" x14ac:dyDescent="0.25">
      <c r="C204" s="1044"/>
      <c r="D204" s="1044"/>
    </row>
    <row r="205" spans="3:4" s="55" customFormat="1" x14ac:dyDescent="0.25">
      <c r="C205" s="1044"/>
      <c r="D205" s="1044"/>
    </row>
    <row r="206" spans="3:4" s="55" customFormat="1" x14ac:dyDescent="0.25">
      <c r="C206" s="1044"/>
      <c r="D206" s="1044"/>
    </row>
    <row r="207" spans="3:4" s="55" customFormat="1" x14ac:dyDescent="0.25">
      <c r="C207" s="1044"/>
      <c r="D207" s="1044"/>
    </row>
    <row r="208" spans="3:4" s="55" customFormat="1" x14ac:dyDescent="0.25">
      <c r="C208" s="1044"/>
      <c r="D208" s="1044"/>
    </row>
    <row r="209" spans="3:4" s="55" customFormat="1" x14ac:dyDescent="0.25">
      <c r="C209" s="1044"/>
      <c r="D209" s="1044"/>
    </row>
    <row r="210" spans="3:4" s="55" customFormat="1" x14ac:dyDescent="0.25">
      <c r="C210" s="1044"/>
      <c r="D210" s="1044"/>
    </row>
    <row r="211" spans="3:4" s="55" customFormat="1" x14ac:dyDescent="0.25">
      <c r="C211" s="1044"/>
      <c r="D211" s="1044"/>
    </row>
    <row r="212" spans="3:4" s="55" customFormat="1" x14ac:dyDescent="0.25">
      <c r="C212" s="1044"/>
      <c r="D212" s="1044"/>
    </row>
    <row r="213" spans="3:4" s="55" customFormat="1" x14ac:dyDescent="0.25">
      <c r="C213" s="1044"/>
      <c r="D213" s="1044"/>
    </row>
    <row r="214" spans="3:4" s="55" customFormat="1" x14ac:dyDescent="0.25">
      <c r="C214" s="1044"/>
      <c r="D214" s="1044"/>
    </row>
    <row r="215" spans="3:4" s="55" customFormat="1" x14ac:dyDescent="0.25">
      <c r="C215" s="1044"/>
      <c r="D215" s="1044"/>
    </row>
    <row r="216" spans="3:4" s="55" customFormat="1" x14ac:dyDescent="0.25">
      <c r="C216" s="1044"/>
      <c r="D216" s="1044"/>
    </row>
    <row r="217" spans="3:4" s="55" customFormat="1" x14ac:dyDescent="0.25">
      <c r="C217" s="1044"/>
      <c r="D217" s="1044"/>
    </row>
    <row r="218" spans="3:4" s="55" customFormat="1" x14ac:dyDescent="0.25">
      <c r="C218" s="1044"/>
      <c r="D218" s="1044"/>
    </row>
    <row r="219" spans="3:4" s="55" customFormat="1" x14ac:dyDescent="0.25">
      <c r="C219" s="1044"/>
      <c r="D219" s="1044"/>
    </row>
    <row r="220" spans="3:4" s="55" customFormat="1" x14ac:dyDescent="0.25">
      <c r="C220" s="1044"/>
      <c r="D220" s="1044"/>
    </row>
    <row r="221" spans="3:4" s="55" customFormat="1" x14ac:dyDescent="0.25">
      <c r="C221" s="1044"/>
      <c r="D221" s="1044"/>
    </row>
    <row r="222" spans="3:4" s="55" customFormat="1" x14ac:dyDescent="0.25">
      <c r="C222" s="1044"/>
      <c r="D222" s="1044"/>
    </row>
    <row r="223" spans="3:4" s="55" customFormat="1" x14ac:dyDescent="0.25">
      <c r="C223" s="1044"/>
      <c r="D223" s="1044"/>
    </row>
    <row r="224" spans="3:4" s="55" customFormat="1" x14ac:dyDescent="0.25">
      <c r="C224" s="1044"/>
      <c r="D224" s="1044"/>
    </row>
    <row r="225" spans="3:27" s="55" customFormat="1" x14ac:dyDescent="0.25">
      <c r="C225" s="1044"/>
      <c r="D225" s="1044"/>
    </row>
    <row r="226" spans="3:27" s="55" customFormat="1" x14ac:dyDescent="0.25">
      <c r="C226" s="1044"/>
      <c r="D226" s="1044"/>
    </row>
    <row r="227" spans="3:27" s="55" customFormat="1" x14ac:dyDescent="0.25">
      <c r="C227" s="1044"/>
      <c r="D227" s="1044"/>
    </row>
    <row r="228" spans="3:27" s="55" customFormat="1" x14ac:dyDescent="0.25">
      <c r="C228" s="1044"/>
      <c r="D228" s="1044"/>
    </row>
    <row r="229" spans="3:27" s="55" customFormat="1" x14ac:dyDescent="0.25">
      <c r="C229" s="1044"/>
      <c r="D229" s="1044"/>
    </row>
    <row r="230" spans="3:27" s="55" customFormat="1" x14ac:dyDescent="0.25">
      <c r="C230" s="1044"/>
      <c r="D230" s="1044"/>
    </row>
    <row r="231" spans="3:27" s="55" customFormat="1" x14ac:dyDescent="0.25">
      <c r="C231" s="1044"/>
      <c r="D231" s="1044"/>
    </row>
    <row r="232" spans="3:27" s="55" customFormat="1" x14ac:dyDescent="0.25">
      <c r="C232" s="1044"/>
      <c r="D232" s="1044"/>
    </row>
    <row r="233" spans="3:27" s="55" customFormat="1" x14ac:dyDescent="0.25">
      <c r="C233" s="1044"/>
      <c r="D233" s="1044"/>
    </row>
    <row r="234" spans="3:27" s="55" customFormat="1" x14ac:dyDescent="0.25">
      <c r="C234" s="1044"/>
      <c r="D234" s="1044"/>
    </row>
    <row r="235" spans="3:27" s="55" customFormat="1" x14ac:dyDescent="0.25">
      <c r="C235" s="1044"/>
      <c r="D235" s="1044"/>
    </row>
    <row r="236" spans="3:27" s="55" customFormat="1" x14ac:dyDescent="0.25">
      <c r="C236" s="1044"/>
      <c r="D236" s="1044"/>
    </row>
    <row r="237" spans="3:27" s="55" customFormat="1" x14ac:dyDescent="0.25">
      <c r="C237" s="1044"/>
      <c r="D237" s="1044"/>
    </row>
    <row r="238" spans="3:27" s="55" customFormat="1" x14ac:dyDescent="0.25">
      <c r="C238" s="1044"/>
      <c r="D238" s="1044"/>
    </row>
    <row r="239" spans="3:27" s="55" customFormat="1" x14ac:dyDescent="0.25">
      <c r="C239" s="1044"/>
      <c r="D239" s="1044"/>
      <c r="Y239" s="1046"/>
      <c r="Z239" s="1046"/>
      <c r="AA239" s="1046"/>
    </row>
    <row r="240" spans="3:27" s="55" customFormat="1" x14ac:dyDescent="0.25">
      <c r="C240" s="1044"/>
      <c r="D240" s="1044"/>
      <c r="Y240" s="1046"/>
      <c r="Z240" s="1046"/>
      <c r="AA240" s="1046"/>
    </row>
    <row r="241" spans="3:27" s="1046" customFormat="1" ht="12" x14ac:dyDescent="0.25">
      <c r="C241" s="1047"/>
      <c r="D241" s="1047"/>
    </row>
    <row r="242" spans="3:27" s="1046" customFormat="1" ht="12" x14ac:dyDescent="0.25">
      <c r="C242" s="1047"/>
      <c r="D242" s="1047"/>
    </row>
    <row r="243" spans="3:27" s="1046" customFormat="1" ht="12" x14ac:dyDescent="0.25">
      <c r="C243" s="1047"/>
      <c r="D243" s="1047"/>
    </row>
    <row r="244" spans="3:27" s="1046" customFormat="1" ht="12" x14ac:dyDescent="0.25">
      <c r="C244" s="1047"/>
      <c r="D244" s="1047"/>
    </row>
    <row r="245" spans="3:27" s="1046" customFormat="1" ht="12" x14ac:dyDescent="0.25">
      <c r="C245" s="1047"/>
      <c r="D245" s="1047"/>
    </row>
    <row r="246" spans="3:27" s="1046" customFormat="1" ht="12" x14ac:dyDescent="0.25">
      <c r="C246" s="1047"/>
      <c r="D246" s="1047"/>
    </row>
    <row r="247" spans="3:27" s="1046" customFormat="1" ht="12" x14ac:dyDescent="0.25">
      <c r="C247" s="1047"/>
      <c r="D247" s="1047"/>
    </row>
    <row r="248" spans="3:27" s="1046" customFormat="1" ht="12" x14ac:dyDescent="0.25">
      <c r="C248" s="1047"/>
      <c r="D248" s="1047"/>
    </row>
    <row r="249" spans="3:27" s="1046" customFormat="1" ht="12" x14ac:dyDescent="0.25">
      <c r="C249" s="1047"/>
      <c r="D249" s="1047"/>
    </row>
    <row r="250" spans="3:27" s="1046" customFormat="1" ht="12" x14ac:dyDescent="0.25">
      <c r="C250" s="1047"/>
      <c r="D250" s="1047"/>
    </row>
    <row r="251" spans="3:27" s="1046" customFormat="1" ht="12" x14ac:dyDescent="0.25">
      <c r="C251" s="1047"/>
      <c r="D251" s="1047"/>
    </row>
    <row r="252" spans="3:27" s="1046" customFormat="1" ht="12" x14ac:dyDescent="0.25">
      <c r="C252" s="1047"/>
      <c r="D252" s="1047"/>
    </row>
    <row r="253" spans="3:27" s="1046" customFormat="1" ht="12" x14ac:dyDescent="0.25">
      <c r="C253" s="1047"/>
      <c r="D253" s="1047"/>
    </row>
    <row r="254" spans="3:27" s="1046" customFormat="1" ht="12" x14ac:dyDescent="0.25">
      <c r="C254" s="1047"/>
      <c r="D254" s="1047"/>
    </row>
    <row r="255" spans="3:27" s="1046" customFormat="1" ht="12" x14ac:dyDescent="0.25">
      <c r="C255" s="1047"/>
      <c r="D255" s="1047"/>
    </row>
    <row r="256" spans="3:27" s="1046" customFormat="1" x14ac:dyDescent="0.25">
      <c r="C256" s="1047"/>
      <c r="D256" s="1047"/>
      <c r="Y256" s="55"/>
      <c r="Z256" s="55"/>
      <c r="AA256" s="55"/>
    </row>
    <row r="257" spans="3:27" s="1046" customFormat="1" x14ac:dyDescent="0.25">
      <c r="C257" s="1047"/>
      <c r="D257" s="1047"/>
      <c r="Y257" s="55"/>
      <c r="Z257" s="55"/>
      <c r="AA257" s="55"/>
    </row>
  </sheetData>
  <sheetProtection password="91EF" sheet="1" objects="1" scenarios="1" formatCells="0" formatColumns="0" formatRows="0" insertColumns="0" insertRows="0" insertHyperlinks="0" deleteColumns="0" deleteRows="0" selectLockedCells="1" sort="0" autoFilter="0" pivotTables="0"/>
  <mergeCells count="53">
    <mergeCell ref="C20:E20"/>
    <mergeCell ref="D3:E3"/>
    <mergeCell ref="C21:C23"/>
    <mergeCell ref="V2:X2"/>
    <mergeCell ref="C4:E4"/>
    <mergeCell ref="C6:C8"/>
    <mergeCell ref="C9:E9"/>
    <mergeCell ref="C5:E5"/>
    <mergeCell ref="P2:U2"/>
    <mergeCell ref="F2:J2"/>
    <mergeCell ref="P82:U82"/>
    <mergeCell ref="C45:C47"/>
    <mergeCell ref="C31:C33"/>
    <mergeCell ref="C17:C19"/>
    <mergeCell ref="A1:E2"/>
    <mergeCell ref="K2:O2"/>
    <mergeCell ref="C26:C28"/>
    <mergeCell ref="C24:C25"/>
    <mergeCell ref="C42:C44"/>
    <mergeCell ref="C39:C41"/>
    <mergeCell ref="C29:E29"/>
    <mergeCell ref="C15:C16"/>
    <mergeCell ref="C10:C12"/>
    <mergeCell ref="C13:C14"/>
    <mergeCell ref="C34:C38"/>
    <mergeCell ref="C30:E30"/>
    <mergeCell ref="V82:X82"/>
    <mergeCell ref="B82:E94"/>
    <mergeCell ref="T91:T92"/>
    <mergeCell ref="C74:C76"/>
    <mergeCell ref="U91:U92"/>
    <mergeCell ref="V91:V92"/>
    <mergeCell ref="W91:W92"/>
    <mergeCell ref="C77:C78"/>
    <mergeCell ref="Q89:Q90"/>
    <mergeCell ref="X91:X92"/>
    <mergeCell ref="P91:P92"/>
    <mergeCell ref="Q91:Q92"/>
    <mergeCell ref="R91:R92"/>
    <mergeCell ref="S91:S92"/>
    <mergeCell ref="F82:J82"/>
    <mergeCell ref="K82:O82"/>
    <mergeCell ref="C48:E48"/>
    <mergeCell ref="C53:C55"/>
    <mergeCell ref="C56:E56"/>
    <mergeCell ref="C57:E57"/>
    <mergeCell ref="C58:C61"/>
    <mergeCell ref="C49:C52"/>
    <mergeCell ref="C73:E73"/>
    <mergeCell ref="C67:C72"/>
    <mergeCell ref="C62:C65"/>
    <mergeCell ref="B58:B59"/>
    <mergeCell ref="C66:E66"/>
  </mergeCells>
  <conditionalFormatting sqref="G84">
    <cfRule type="iconSet" priority="42">
      <iconSet iconSet="3Symbols2">
        <cfvo type="percent" val="0"/>
        <cfvo type="percent" val="33"/>
        <cfvo type="percent" val="67"/>
      </iconSet>
    </cfRule>
  </conditionalFormatting>
  <conditionalFormatting sqref="F4:X78">
    <cfRule type="cellIs" dxfId="7" priority="23" operator="equal">
      <formula>"Evaluation"</formula>
    </cfRule>
  </conditionalFormatting>
  <conditionalFormatting sqref="F85:X85">
    <cfRule type="cellIs" dxfId="6" priority="22" operator="notEqual">
      <formula>"0 Evaluation(s)"</formula>
    </cfRule>
  </conditionalFormatting>
  <dataValidations count="8">
    <dataValidation allowBlank="1" showInputMessage="1" showErrorMessage="1" sqref="F9 F29:J30 F20:J20 F48:J48 F56:J57 F66:J66 F73:J73"/>
    <dataValidation type="list" allowBlank="1" showInputMessage="1" showErrorMessage="1" sqref="D6:D8 D10:D19 D21:D28 D31:D47 D49:D55 D58:D65 D67:D72 D74:D78">
      <formula1>$D$99:$D$101</formula1>
    </dataValidation>
    <dataValidation type="list" showInputMessage="1" showErrorMessage="1" error="Veuillez choisir un élément de la liste du menu déroulant" sqref="K4">
      <formula1>$G$33:$G$39</formula1>
    </dataValidation>
    <dataValidation type="list" showInputMessage="1" showErrorMessage="1" error="Veuillez choisir un élément de la liste du menu déroulant" sqref="N45:N47">
      <formula1>$J$33:$J$38</formula1>
    </dataValidation>
    <dataValidation type="list" allowBlank="1" showInputMessage="1" showErrorMessage="1" sqref="G20 G29:G30 G48 G56:G57 G66 G73">
      <formula1>$C$33:$C$35</formula1>
    </dataValidation>
    <dataValidation type="list" allowBlank="1" showInputMessage="1" showErrorMessage="1" sqref="H20 H29:H30 H48 H56:H57 H66 H73">
      <formula1>$D$33:$D$35</formula1>
    </dataValidation>
    <dataValidation type="list" allowBlank="1" showInputMessage="1" showErrorMessage="1" sqref="I20 I29:I30 I48 I56:I57 I66 I73">
      <formula1>$E$33:$E$35</formula1>
    </dataValidation>
    <dataValidation type="list" allowBlank="1" showInputMessage="1" showErrorMessage="1" sqref="J20 J29:J30 J48 J56:J57 J66 J73">
      <formula1>$F$33:$F$35</formula1>
    </dataValidation>
  </dataValidations>
  <printOptions horizontalCentered="1" verticalCentered="1"/>
  <pageMargins left="0.15748031496062992" right="0.15748031496062992" top="0.11811023622047245" bottom="0.11811023622047245"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43" id="{A66FA165-9231-4FFC-8AA3-00602C3FA112}">
            <x14:iconSet iconSet="3Symbols2">
              <x14:cfvo type="percent">
                <xm:f>0</xm:f>
              </x14:cfvo>
              <x14:cfvo type="num">
                <xm:f>0</xm:f>
              </x14:cfvo>
              <x14:cfvo type="num">
                <xm:f>'Objectifs d''équipe'!$C$24</xm:f>
              </x14:cfvo>
            </x14:iconSet>
          </x14:cfRule>
          <xm:sqref>F84:F85 G85:X85</xm:sqref>
        </x14:conditionalFormatting>
        <x14:conditionalFormatting xmlns:xm="http://schemas.microsoft.com/office/excel/2006/main">
          <x14:cfRule type="iconSet" priority="41" id="{81FC0E64-EDC9-423D-8FAA-47A87627809C}">
            <x14:iconSet iconSet="3Symbols2">
              <x14:cfvo type="percent">
                <xm:f>0</xm:f>
              </x14:cfvo>
              <x14:cfvo type="num">
                <xm:f>0</xm:f>
              </x14:cfvo>
              <x14:cfvo type="num">
                <xm:f>'Objectifs d''équipe'!$D$24</xm:f>
              </x14:cfvo>
            </x14:iconSet>
          </x14:cfRule>
          <xm:sqref>G84</xm:sqref>
        </x14:conditionalFormatting>
        <x14:conditionalFormatting xmlns:xm="http://schemas.microsoft.com/office/excel/2006/main">
          <x14:cfRule type="iconSet" priority="40" id="{914CC60B-7265-4AF1-AB31-23984C316FA9}">
            <x14:iconSet iconSet="3Symbols2">
              <x14:cfvo type="percent">
                <xm:f>0</xm:f>
              </x14:cfvo>
              <x14:cfvo type="num">
                <xm:f>0</xm:f>
              </x14:cfvo>
              <x14:cfvo type="num">
                <xm:f>'Objectifs d''équipe'!$F$24</xm:f>
              </x14:cfvo>
            </x14:iconSet>
          </x14:cfRule>
          <xm:sqref>I84</xm:sqref>
        </x14:conditionalFormatting>
        <x14:conditionalFormatting xmlns:xm="http://schemas.microsoft.com/office/excel/2006/main">
          <x14:cfRule type="iconSet" priority="39" id="{BABF99E2-BFA4-4597-BB55-E7D20BFD74EE}">
            <x14:iconSet iconSet="3Symbols2">
              <x14:cfvo type="percent">
                <xm:f>0</xm:f>
              </x14:cfvo>
              <x14:cfvo type="num">
                <xm:f>0</xm:f>
              </x14:cfvo>
              <x14:cfvo type="num">
                <xm:f>'Objectifs d''équipe'!$E$24</xm:f>
              </x14:cfvo>
            </x14:iconSet>
          </x14:cfRule>
          <xm:sqref>H84</xm:sqref>
        </x14:conditionalFormatting>
        <x14:conditionalFormatting xmlns:xm="http://schemas.microsoft.com/office/excel/2006/main">
          <x14:cfRule type="iconSet" priority="38" id="{24E46909-6F4A-4589-A1F9-CBD448A4A32B}">
            <x14:iconSet iconSet="3Symbols2">
              <x14:cfvo type="percent">
                <xm:f>0</xm:f>
              </x14:cfvo>
              <x14:cfvo type="num">
                <xm:f>0</xm:f>
              </x14:cfvo>
              <x14:cfvo type="num">
                <xm:f>'Objectifs d''équipe'!$G$24</xm:f>
              </x14:cfvo>
            </x14:iconSet>
          </x14:cfRule>
          <xm:sqref>J84</xm:sqref>
        </x14:conditionalFormatting>
        <x14:conditionalFormatting xmlns:xm="http://schemas.microsoft.com/office/excel/2006/main">
          <x14:cfRule type="iconSet" priority="37" id="{CB9A8784-0853-4405-B018-3AD1BC93AB49}">
            <x14:iconSet iconSet="3Symbols2">
              <x14:cfvo type="percent">
                <xm:f>0</xm:f>
              </x14:cfvo>
              <x14:cfvo type="num">
                <xm:f>0</xm:f>
              </x14:cfvo>
              <x14:cfvo type="num" gte="0">
                <xm:f>'Objectifs d''équipe'!$H$24</xm:f>
              </x14:cfvo>
            </x14:iconSet>
          </x14:cfRule>
          <xm:sqref>K84</xm:sqref>
        </x14:conditionalFormatting>
        <x14:conditionalFormatting xmlns:xm="http://schemas.microsoft.com/office/excel/2006/main">
          <x14:cfRule type="iconSet" priority="36" id="{CE9DAADB-E9A0-4996-9CD7-7E873283E460}">
            <x14:iconSet iconSet="3Symbols2">
              <x14:cfvo type="percent">
                <xm:f>0</xm:f>
              </x14:cfvo>
              <x14:cfvo type="num">
                <xm:f>0</xm:f>
              </x14:cfvo>
              <x14:cfvo type="num" gte="0">
                <xm:f>'Objectifs d''équipe'!$I$24</xm:f>
              </x14:cfvo>
            </x14:iconSet>
          </x14:cfRule>
          <xm:sqref>L84</xm:sqref>
        </x14:conditionalFormatting>
        <x14:conditionalFormatting xmlns:xm="http://schemas.microsoft.com/office/excel/2006/main">
          <x14:cfRule type="iconSet" priority="35" id="{E0298CDC-4408-44E1-857C-9F1BB6A1EF83}">
            <x14:iconSet iconSet="3Symbols2">
              <x14:cfvo type="percent">
                <xm:f>0</xm:f>
              </x14:cfvo>
              <x14:cfvo type="num">
                <xm:f>0</xm:f>
              </x14:cfvo>
              <x14:cfvo type="num" gte="0">
                <xm:f>'Objectifs d''équipe'!$J$24</xm:f>
              </x14:cfvo>
            </x14:iconSet>
          </x14:cfRule>
          <xm:sqref>M84</xm:sqref>
        </x14:conditionalFormatting>
        <x14:conditionalFormatting xmlns:xm="http://schemas.microsoft.com/office/excel/2006/main">
          <x14:cfRule type="iconSet" priority="34" id="{853DE6FA-7E27-4709-AA8A-253CDEF3B330}">
            <x14:iconSet iconSet="3Symbols2">
              <x14:cfvo type="percent">
                <xm:f>0</xm:f>
              </x14:cfvo>
              <x14:cfvo type="num">
                <xm:f>0</xm:f>
              </x14:cfvo>
              <x14:cfvo type="num" gte="0">
                <xm:f>'Objectifs d''équipe'!$K$24</xm:f>
              </x14:cfvo>
            </x14:iconSet>
          </x14:cfRule>
          <xm:sqref>N84</xm:sqref>
        </x14:conditionalFormatting>
        <x14:conditionalFormatting xmlns:xm="http://schemas.microsoft.com/office/excel/2006/main">
          <x14:cfRule type="iconSet" priority="33" id="{8604D3C1-6612-4687-903C-AA9A66C7C88C}">
            <x14:iconSet iconSet="3Symbols2">
              <x14:cfvo type="percent">
                <xm:f>0</xm:f>
              </x14:cfvo>
              <x14:cfvo type="num">
                <xm:f>0</xm:f>
              </x14:cfvo>
              <x14:cfvo type="num" gte="0">
                <xm:f>'Objectifs d''équipe'!$L$24</xm:f>
              </x14:cfvo>
            </x14:iconSet>
          </x14:cfRule>
          <xm:sqref>O84</xm:sqref>
        </x14:conditionalFormatting>
        <x14:conditionalFormatting xmlns:xm="http://schemas.microsoft.com/office/excel/2006/main">
          <x14:cfRule type="iconSet" priority="32" id="{AB621EE3-A5FD-424E-8BF0-150E8D86785C}">
            <x14:iconSet iconSet="3Symbols2">
              <x14:cfvo type="percent">
                <xm:f>0</xm:f>
              </x14:cfvo>
              <x14:cfvo type="num">
                <xm:f>0</xm:f>
              </x14:cfvo>
              <x14:cfvo type="num" gte="0">
                <xm:f>'Objectifs d''équipe'!$M$24</xm:f>
              </x14:cfvo>
            </x14:iconSet>
          </x14:cfRule>
          <xm:sqref>P84</xm:sqref>
        </x14:conditionalFormatting>
        <x14:conditionalFormatting xmlns:xm="http://schemas.microsoft.com/office/excel/2006/main">
          <x14:cfRule type="iconSet" priority="31" id="{D4E3B3A7-4AC8-45FE-84C6-99C42F4EE080}">
            <x14:iconSet iconSet="3Symbols2">
              <x14:cfvo type="percent">
                <xm:f>0</xm:f>
              </x14:cfvo>
              <x14:cfvo type="num">
                <xm:f>0</xm:f>
              </x14:cfvo>
              <x14:cfvo type="num" gte="0">
                <xm:f>'Objectifs d''équipe'!$N$24</xm:f>
              </x14:cfvo>
            </x14:iconSet>
          </x14:cfRule>
          <xm:sqref>Q84</xm:sqref>
        </x14:conditionalFormatting>
        <x14:conditionalFormatting xmlns:xm="http://schemas.microsoft.com/office/excel/2006/main">
          <x14:cfRule type="iconSet" priority="30" id="{62130683-E89F-4814-A4D9-51FC448D74ED}">
            <x14:iconSet iconSet="3Symbols2">
              <x14:cfvo type="percent">
                <xm:f>0</xm:f>
              </x14:cfvo>
              <x14:cfvo type="num">
                <xm:f>0</xm:f>
              </x14:cfvo>
              <x14:cfvo type="num" gte="0">
                <xm:f>'Objectifs d''équipe'!$O$24</xm:f>
              </x14:cfvo>
            </x14:iconSet>
          </x14:cfRule>
          <xm:sqref>R84</xm:sqref>
        </x14:conditionalFormatting>
        <x14:conditionalFormatting xmlns:xm="http://schemas.microsoft.com/office/excel/2006/main">
          <x14:cfRule type="iconSet" priority="29" id="{0865CB99-9E27-49F1-AC93-996E6E4EB3F9}">
            <x14:iconSet iconSet="3Symbols2">
              <x14:cfvo type="percent">
                <xm:f>0</xm:f>
              </x14:cfvo>
              <x14:cfvo type="num">
                <xm:f>0</xm:f>
              </x14:cfvo>
              <x14:cfvo type="num" gte="0">
                <xm:f>'Objectifs d''équipe'!$P$24</xm:f>
              </x14:cfvo>
            </x14:iconSet>
          </x14:cfRule>
          <xm:sqref>S84</xm:sqref>
        </x14:conditionalFormatting>
        <x14:conditionalFormatting xmlns:xm="http://schemas.microsoft.com/office/excel/2006/main">
          <x14:cfRule type="iconSet" priority="28" id="{BD4C11C2-B21E-49C3-AC39-49ED3EDFA477}">
            <x14:iconSet iconSet="3Symbols2">
              <x14:cfvo type="percent">
                <xm:f>0</xm:f>
              </x14:cfvo>
              <x14:cfvo type="num">
                <xm:f>0</xm:f>
              </x14:cfvo>
              <x14:cfvo type="num" gte="0">
                <xm:f>'Objectifs d''équipe'!$Q$24</xm:f>
              </x14:cfvo>
            </x14:iconSet>
          </x14:cfRule>
          <xm:sqref>T84</xm:sqref>
        </x14:conditionalFormatting>
        <x14:conditionalFormatting xmlns:xm="http://schemas.microsoft.com/office/excel/2006/main">
          <x14:cfRule type="iconSet" priority="27" id="{1C128260-76D0-490B-BE9E-8AD87A2A7DB9}">
            <x14:iconSet iconSet="3Symbols2">
              <x14:cfvo type="percent">
                <xm:f>0</xm:f>
              </x14:cfvo>
              <x14:cfvo type="num">
                <xm:f>0</xm:f>
              </x14:cfvo>
              <x14:cfvo type="num" gte="0">
                <xm:f>'Objectifs d''équipe'!$R$24</xm:f>
              </x14:cfvo>
            </x14:iconSet>
          </x14:cfRule>
          <xm:sqref>U84</xm:sqref>
        </x14:conditionalFormatting>
        <x14:conditionalFormatting xmlns:xm="http://schemas.microsoft.com/office/excel/2006/main">
          <x14:cfRule type="iconSet" priority="26" id="{389AAF8A-399D-426D-BAB9-52E1BEB40486}">
            <x14:iconSet iconSet="3Symbols2">
              <x14:cfvo type="percent">
                <xm:f>0</xm:f>
              </x14:cfvo>
              <x14:cfvo type="num">
                <xm:f>0</xm:f>
              </x14:cfvo>
              <x14:cfvo type="num" gte="0">
                <xm:f>'Objectifs d''équipe'!$S$24</xm:f>
              </x14:cfvo>
            </x14:iconSet>
          </x14:cfRule>
          <xm:sqref>V84</xm:sqref>
        </x14:conditionalFormatting>
        <x14:conditionalFormatting xmlns:xm="http://schemas.microsoft.com/office/excel/2006/main">
          <x14:cfRule type="iconSet" priority="25" id="{895A10FB-A565-4D67-B68E-1A2958F368C2}">
            <x14:iconSet iconSet="3Symbols2">
              <x14:cfvo type="percent">
                <xm:f>0</xm:f>
              </x14:cfvo>
              <x14:cfvo type="num">
                <xm:f>0</xm:f>
              </x14:cfvo>
              <x14:cfvo type="num" gte="0">
                <xm:f>'Objectifs d''équipe'!$T$24</xm:f>
              </x14:cfvo>
            </x14:iconSet>
          </x14:cfRule>
          <xm:sqref>W84</xm:sqref>
        </x14:conditionalFormatting>
        <x14:conditionalFormatting xmlns:xm="http://schemas.microsoft.com/office/excel/2006/main">
          <x14:cfRule type="iconSet" priority="24" id="{C4D23076-D306-4096-BEF4-602EC35373F8}">
            <x14:iconSet iconSet="3Symbols2">
              <x14:cfvo type="percent">
                <xm:f>0</xm:f>
              </x14:cfvo>
              <x14:cfvo type="num">
                <xm:f>0</xm:f>
              </x14:cfvo>
              <x14:cfvo type="num" gte="0">
                <xm:f>'Objectifs d''équipe'!$U$24</xm:f>
              </x14:cfvo>
            </x14:iconSet>
          </x14:cfRule>
          <xm:sqref>X84</xm:sqref>
        </x14:conditionalFormatting>
        <x14:conditionalFormatting xmlns:xm="http://schemas.microsoft.com/office/excel/2006/main">
          <x14:cfRule type="iconSet" priority="21" id="{2184AD35-A2F2-495D-9EFC-B3ACCC207F21}">
            <x14:iconSet iconSet="3Symbols2">
              <x14:cfvo type="percent">
                <xm:f>0</xm:f>
              </x14:cfvo>
              <x14:cfvo type="num">
                <xm:f>0</xm:f>
              </x14:cfvo>
              <x14:cfvo type="num">
                <xm:f>'Objectifs d''équipe'!$H$27</xm:f>
              </x14:cfvo>
            </x14:iconSet>
          </x14:cfRule>
          <xm:sqref>K88</xm:sqref>
        </x14:conditionalFormatting>
        <x14:conditionalFormatting xmlns:xm="http://schemas.microsoft.com/office/excel/2006/main">
          <x14:cfRule type="iconSet" priority="20" id="{25835386-9CD7-4933-9EFC-A1FF1D85ECCB}">
            <x14:iconSet iconSet="3Symbols2">
              <x14:cfvo type="percent">
                <xm:f>0</xm:f>
              </x14:cfvo>
              <x14:cfvo type="num">
                <xm:f>0</xm:f>
              </x14:cfvo>
              <x14:cfvo type="num">
                <xm:f>'Objectifs d''équipe'!$H$29</xm:f>
              </x14:cfvo>
            </x14:iconSet>
          </x14:cfRule>
          <xm:sqref>K90</xm:sqref>
        </x14:conditionalFormatting>
        <x14:conditionalFormatting xmlns:xm="http://schemas.microsoft.com/office/excel/2006/main">
          <x14:cfRule type="iconSet" priority="19" id="{82503F29-D0A6-48C8-A100-9A5F4294CDA5}">
            <x14:iconSet iconSet="3Symbols2">
              <x14:cfvo type="percent">
                <xm:f>0</xm:f>
              </x14:cfvo>
              <x14:cfvo type="num">
                <xm:f>0</xm:f>
              </x14:cfvo>
              <x14:cfvo type="num">
                <xm:f>'Objectifs d''équipe'!$H$31</xm:f>
              </x14:cfvo>
            </x14:iconSet>
          </x14:cfRule>
          <xm:sqref>K92</xm:sqref>
        </x14:conditionalFormatting>
        <x14:conditionalFormatting xmlns:xm="http://schemas.microsoft.com/office/excel/2006/main">
          <x14:cfRule type="iconSet" priority="18" id="{9BA44A17-E032-4651-AC6D-7C67457BD9DA}">
            <x14:iconSet iconSet="3Symbols2">
              <x14:cfvo type="percent">
                <xm:f>0</xm:f>
              </x14:cfvo>
              <x14:cfvo type="num">
                <xm:f>0</xm:f>
              </x14:cfvo>
              <x14:cfvo type="num">
                <xm:f>'Objectifs d''équipe'!$H$33</xm:f>
              </x14:cfvo>
            </x14:iconSet>
          </x14:cfRule>
          <xm:sqref>K94</xm:sqref>
        </x14:conditionalFormatting>
        <x14:conditionalFormatting xmlns:xm="http://schemas.microsoft.com/office/excel/2006/main">
          <x14:cfRule type="iconSet" priority="17" id="{721801EE-CE4B-425C-860C-0FDEE1AF9ADD}">
            <x14:iconSet iconSet="3Symbols2">
              <x14:cfvo type="percent">
                <xm:f>0</xm:f>
              </x14:cfvo>
              <x14:cfvo type="num">
                <xm:f>0</xm:f>
              </x14:cfvo>
              <x14:cfvo type="num">
                <xm:f>'Objectifs d''équipe'!$I$27</xm:f>
              </x14:cfvo>
            </x14:iconSet>
          </x14:cfRule>
          <xm:sqref>L88</xm:sqref>
        </x14:conditionalFormatting>
        <x14:conditionalFormatting xmlns:xm="http://schemas.microsoft.com/office/excel/2006/main">
          <x14:cfRule type="iconSet" priority="16" id="{5583C036-B8B4-4AFD-8009-2D417C7679DF}">
            <x14:iconSet iconSet="3Symbols2">
              <x14:cfvo type="percent">
                <xm:f>0</xm:f>
              </x14:cfvo>
              <x14:cfvo type="num">
                <xm:f>0</xm:f>
              </x14:cfvo>
              <x14:cfvo type="num">
                <xm:f>'Objectifs d''équipe'!$I$29</xm:f>
              </x14:cfvo>
            </x14:iconSet>
          </x14:cfRule>
          <xm:sqref>L90</xm:sqref>
        </x14:conditionalFormatting>
        <x14:conditionalFormatting xmlns:xm="http://schemas.microsoft.com/office/excel/2006/main">
          <x14:cfRule type="iconSet" priority="15" id="{363441C9-B2E9-42E5-8186-87C7CD79B7D4}">
            <x14:iconSet iconSet="3Symbols2">
              <x14:cfvo type="percent">
                <xm:f>0</xm:f>
              </x14:cfvo>
              <x14:cfvo type="num">
                <xm:f>0</xm:f>
              </x14:cfvo>
              <x14:cfvo type="num">
                <xm:f>'Objectifs d''équipe'!$I$31</xm:f>
              </x14:cfvo>
            </x14:iconSet>
          </x14:cfRule>
          <xm:sqref>L92</xm:sqref>
        </x14:conditionalFormatting>
        <x14:conditionalFormatting xmlns:xm="http://schemas.microsoft.com/office/excel/2006/main">
          <x14:cfRule type="iconSet" priority="14" id="{77EC70FC-6D8B-4AB5-8D35-93677BB5DF91}">
            <x14:iconSet iconSet="3Symbols2">
              <x14:cfvo type="percent">
                <xm:f>0</xm:f>
              </x14:cfvo>
              <x14:cfvo type="num">
                <xm:f>0</xm:f>
              </x14:cfvo>
              <x14:cfvo type="num">
                <xm:f>'Objectifs d''équipe'!$J$27</xm:f>
              </x14:cfvo>
            </x14:iconSet>
          </x14:cfRule>
          <xm:sqref>M88</xm:sqref>
        </x14:conditionalFormatting>
        <x14:conditionalFormatting xmlns:xm="http://schemas.microsoft.com/office/excel/2006/main">
          <x14:cfRule type="iconSet" priority="13" id="{22F6E653-72FF-4DE9-8B86-8483AB6976BF}">
            <x14:iconSet iconSet="3Symbols2">
              <x14:cfvo type="percent">
                <xm:f>0</xm:f>
              </x14:cfvo>
              <x14:cfvo type="num">
                <xm:f>0</xm:f>
              </x14:cfvo>
              <x14:cfvo type="num">
                <xm:f>'Objectifs d''équipe'!$J$29</xm:f>
              </x14:cfvo>
            </x14:iconSet>
          </x14:cfRule>
          <xm:sqref>M90</xm:sqref>
        </x14:conditionalFormatting>
        <x14:conditionalFormatting xmlns:xm="http://schemas.microsoft.com/office/excel/2006/main">
          <x14:cfRule type="iconSet" priority="12" id="{87D5B6DE-A4AB-43F8-934E-5C35DFFBA308}">
            <x14:iconSet iconSet="3Symbols2">
              <x14:cfvo type="percent">
                <xm:f>0</xm:f>
              </x14:cfvo>
              <x14:cfvo type="num">
                <xm:f>0</xm:f>
              </x14:cfvo>
              <x14:cfvo type="num">
                <xm:f>'Objectifs d''équipe'!$J$31</xm:f>
              </x14:cfvo>
            </x14:iconSet>
          </x14:cfRule>
          <xm:sqref>M92</xm:sqref>
        </x14:conditionalFormatting>
        <x14:conditionalFormatting xmlns:xm="http://schemas.microsoft.com/office/excel/2006/main">
          <x14:cfRule type="iconSet" priority="11" id="{0635B4A0-ACD5-4160-BF4A-9ACA2B5ACE73}">
            <x14:iconSet iconSet="3Symbols2">
              <x14:cfvo type="percent">
                <xm:f>0</xm:f>
              </x14:cfvo>
              <x14:cfvo type="num">
                <xm:f>0</xm:f>
              </x14:cfvo>
              <x14:cfvo type="num">
                <xm:f>'Objectifs d''équipe'!$J$33</xm:f>
              </x14:cfvo>
            </x14:iconSet>
          </x14:cfRule>
          <xm:sqref>M94</xm:sqref>
        </x14:conditionalFormatting>
        <x14:conditionalFormatting xmlns:xm="http://schemas.microsoft.com/office/excel/2006/main">
          <x14:cfRule type="iconSet" priority="10" id="{E9691492-1E4A-4446-A272-C398023F37B3}">
            <x14:iconSet iconSet="3Symbols2">
              <x14:cfvo type="percent">
                <xm:f>0</xm:f>
              </x14:cfvo>
              <x14:cfvo type="num">
                <xm:f>0</xm:f>
              </x14:cfvo>
              <x14:cfvo type="num">
                <xm:f>'Objectifs d''équipe'!$K$27</xm:f>
              </x14:cfvo>
            </x14:iconSet>
          </x14:cfRule>
          <xm:sqref>N88</xm:sqref>
        </x14:conditionalFormatting>
        <x14:conditionalFormatting xmlns:xm="http://schemas.microsoft.com/office/excel/2006/main">
          <x14:cfRule type="iconSet" priority="9" id="{4764AB13-B1EE-453B-8D85-6A7A494DAB14}">
            <x14:iconSet iconSet="3Symbols2">
              <x14:cfvo type="percent">
                <xm:f>0</xm:f>
              </x14:cfvo>
              <x14:cfvo type="num">
                <xm:f>0</xm:f>
              </x14:cfvo>
              <x14:cfvo type="num">
                <xm:f>'Objectifs d''équipe'!$K$29</xm:f>
              </x14:cfvo>
            </x14:iconSet>
          </x14:cfRule>
          <xm:sqref>N90</xm:sqref>
        </x14:conditionalFormatting>
        <x14:conditionalFormatting xmlns:xm="http://schemas.microsoft.com/office/excel/2006/main">
          <x14:cfRule type="iconSet" priority="8" id="{05D1E259-2C2A-4DAA-8EF0-36ED29FF55E2}">
            <x14:iconSet iconSet="3Symbols2">
              <x14:cfvo type="percent">
                <xm:f>0</xm:f>
              </x14:cfvo>
              <x14:cfvo type="num">
                <xm:f>0</xm:f>
              </x14:cfvo>
              <x14:cfvo type="num">
                <xm:f>'Objectifs d''équipe'!$K$31</xm:f>
              </x14:cfvo>
            </x14:iconSet>
          </x14:cfRule>
          <xm:sqref>N92</xm:sqref>
        </x14:conditionalFormatting>
        <x14:conditionalFormatting xmlns:xm="http://schemas.microsoft.com/office/excel/2006/main">
          <x14:cfRule type="iconSet" priority="7" id="{1373B8BB-1BDE-4D52-864A-81A98E5ACB7D}">
            <x14:iconSet iconSet="3Symbols2">
              <x14:cfvo type="percent">
                <xm:f>0</xm:f>
              </x14:cfvo>
              <x14:cfvo type="num">
                <xm:f>0</xm:f>
              </x14:cfvo>
              <x14:cfvo type="num">
                <xm:f>'Objectifs d''équipe'!$L$27</xm:f>
              </x14:cfvo>
            </x14:iconSet>
          </x14:cfRule>
          <xm:sqref>O88</xm:sqref>
        </x14:conditionalFormatting>
        <x14:conditionalFormatting xmlns:xm="http://schemas.microsoft.com/office/excel/2006/main">
          <x14:cfRule type="iconSet" priority="6" id="{55007505-2942-46A9-BDC9-A12CEEFDF222}">
            <x14:iconSet iconSet="3Symbols2">
              <x14:cfvo type="percent">
                <xm:f>0</xm:f>
              </x14:cfvo>
              <x14:cfvo type="num">
                <xm:f>0</xm:f>
              </x14:cfvo>
              <x14:cfvo type="num">
                <xm:f>'Objectifs d''équipe'!$L$29</xm:f>
              </x14:cfvo>
            </x14:iconSet>
          </x14:cfRule>
          <xm:sqref>O90</xm:sqref>
        </x14:conditionalFormatting>
        <x14:conditionalFormatting xmlns:xm="http://schemas.microsoft.com/office/excel/2006/main">
          <x14:cfRule type="iconSet" priority="5" id="{4803A52D-9229-4902-8749-DE5D0C0DB009}">
            <x14:iconSet iconSet="3Symbols2">
              <x14:cfvo type="percent">
                <xm:f>0</xm:f>
              </x14:cfvo>
              <x14:cfvo type="num">
                <xm:f>0</xm:f>
              </x14:cfvo>
              <x14:cfvo type="num">
                <xm:f>'Objectifs d''équipe'!$L$31</xm:f>
              </x14:cfvo>
            </x14:iconSet>
          </x14:cfRule>
          <xm:sqref>O92</xm:sqref>
        </x14:conditionalFormatting>
        <x14:conditionalFormatting xmlns:xm="http://schemas.microsoft.com/office/excel/2006/main">
          <x14:cfRule type="iconSet" priority="4" id="{0EC05048-E89E-4DAD-80E9-0B19CB3ECD72}">
            <x14:iconSet iconSet="3Symbols2">
              <x14:cfvo type="percent">
                <xm:f>0</xm:f>
              </x14:cfvo>
              <x14:cfvo type="num">
                <xm:f>0</xm:f>
              </x14:cfvo>
              <x14:cfvo type="num">
                <xm:f>'Objectifs d''équipe'!$R$27</xm:f>
              </x14:cfvo>
            </x14:iconSet>
          </x14:cfRule>
          <xm:sqref>U88</xm:sqref>
        </x14:conditionalFormatting>
        <x14:conditionalFormatting xmlns:xm="http://schemas.microsoft.com/office/excel/2006/main">
          <x14:cfRule type="iconSet" priority="3" id="{FAF81B3A-A373-4CD4-9B28-CAECAEAEBFD9}">
            <x14:iconSet iconSet="3Symbols2">
              <x14:cfvo type="percent">
                <xm:f>0</xm:f>
              </x14:cfvo>
              <x14:cfvo type="num">
                <xm:f>0</xm:f>
              </x14:cfvo>
              <x14:cfvo type="num">
                <xm:f>'Objectifs d''équipe'!$R$29</xm:f>
              </x14:cfvo>
            </x14:iconSet>
          </x14:cfRule>
          <xm:sqref>U90</xm:sqref>
        </x14:conditionalFormatting>
        <x14:conditionalFormatting xmlns:xm="http://schemas.microsoft.com/office/excel/2006/main">
          <x14:cfRule type="iconSet" priority="2" id="{52E9FB16-E1BE-4529-8407-D7DC43395181}">
            <x14:iconSet iconSet="3Symbols2">
              <x14:cfvo type="percent">
                <xm:f>0</xm:f>
              </x14:cfvo>
              <x14:cfvo type="num">
                <xm:f>0</xm:f>
              </x14:cfvo>
              <x14:cfvo type="num">
                <xm:f>'Objectifs d''équipe'!$U$27</xm:f>
              </x14:cfvo>
            </x14:iconSet>
          </x14:cfRule>
          <xm:sqref>X88</xm:sqref>
        </x14:conditionalFormatting>
        <x14:conditionalFormatting xmlns:xm="http://schemas.microsoft.com/office/excel/2006/main">
          <x14:cfRule type="iconSet" priority="1" id="{B0FF25FD-1970-499A-B5BD-D1C8B5EDC588}">
            <x14:iconSet iconSet="3Symbols2">
              <x14:cfvo type="percent">
                <xm:f>0</xm:f>
              </x14:cfvo>
              <x14:cfvo type="num">
                <xm:f>0</xm:f>
              </x14:cfvo>
              <x14:cfvo type="num">
                <xm:f>'Objectifs d''équipe'!$U$29</xm:f>
              </x14:cfvo>
            </x14:iconSet>
          </x14:cfRule>
          <xm:sqref>X90</xm:sqref>
        </x14:conditionalFormatting>
      </x14:conditionalFormattings>
    </ext>
    <ext xmlns:x14="http://schemas.microsoft.com/office/spreadsheetml/2009/9/main" uri="{CCE6A557-97BC-4b89-ADB6-D9C93CAAB3DF}">
      <x14:dataValidations xmlns:xm="http://schemas.microsoft.com/office/excel/2006/main" count="136">
        <x14:dataValidation type="list" showInputMessage="1" showErrorMessage="1" error="Veuillez choisir un élément de la liste du menu déroulant">
          <x14:formula1>
            <xm:f>'Lisez-moi'!$G$39:$G$45</xm:f>
          </x14:formula1>
          <xm:sqref>K6:K8 K31:K44</xm:sqref>
        </x14:dataValidation>
        <x14:dataValidation type="list" showInputMessage="1" showErrorMessage="1" error="Veuillez choisir un élément de la liste du menu déroulant">
          <x14:formula1>
            <xm:f>'Lisez-moi'!$H$39:$H$44</xm:f>
          </x14:formula1>
          <xm:sqref>L4 L31:L44</xm:sqref>
        </x14:dataValidation>
        <x14:dataValidation type="list" showInputMessage="1" showErrorMessage="1" error="Veuillez choisir un élément de la liste du menu déroulant">
          <x14:formula1>
            <xm:f>'Lisez-moi'!$I$39:$I$45</xm:f>
          </x14:formula1>
          <xm:sqref>M4 M31:M41</xm:sqref>
        </x14:dataValidation>
        <x14:dataValidation type="list" showInputMessage="1" showErrorMessage="1" error="Veuillez choisir un élément de la liste du menu déroulant">
          <x14:formula1>
            <xm:f>'Lisez-moi'!$J$39:$J$44</xm:f>
          </x14:formula1>
          <xm:sqref>N4 N31:N44 N42:N47</xm:sqref>
        </x14:dataValidation>
        <x14:dataValidation type="list" showInputMessage="1" showErrorMessage="1" error="Veuillez choisir un élément de la liste du menu déroulant">
          <x14:formula1>
            <xm:f>'Lisez-moi'!$K$39:$K$44</xm:f>
          </x14:formula1>
          <xm:sqref>O4 O31:O41</xm:sqref>
        </x14:dataValidation>
        <x14:dataValidation type="list" showInputMessage="1" showErrorMessage="1" error="Veuillez choisir un élément de la liste du menu déroulant">
          <x14:formula1>
            <xm:f>'Lisez-moi'!$L$39:$L$41</xm:f>
          </x14:formula1>
          <xm:sqref>P4 P31:P41</xm:sqref>
        </x14:dataValidation>
        <x14:dataValidation type="list" showInputMessage="1" showErrorMessage="1" error="Veuillez choisir un élément de la liste du menu déroulant">
          <x14:formula1>
            <xm:f>'Lisez-moi'!$M$39:$M$41</xm:f>
          </x14:formula1>
          <xm:sqref>Q4 Q31:Q44</xm:sqref>
        </x14:dataValidation>
        <x14:dataValidation type="list" showInputMessage="1" showErrorMessage="1" error="Veuillez choisir un élément de la liste du menu déroulant">
          <x14:formula1>
            <xm:f>'Lisez-moi'!$N$39:$N$41</xm:f>
          </x14:formula1>
          <xm:sqref>R4 R31:R44</xm:sqref>
        </x14:dataValidation>
        <x14:dataValidation type="list" showInputMessage="1" showErrorMessage="1" error="Veuillez choisir un élément de la liste du menu déroulant">
          <x14:formula1>
            <xm:f>'Lisez-moi'!$O$39:$O$41</xm:f>
          </x14:formula1>
          <xm:sqref>S4 S31:S44</xm:sqref>
        </x14:dataValidation>
        <x14:dataValidation type="list" showInputMessage="1" showErrorMessage="1" error="Veuillez choisir un élément de la liste du menu déroulant">
          <x14:formula1>
            <xm:f>'Lisez-moi'!$P$39:$P$41</xm:f>
          </x14:formula1>
          <xm:sqref>T4 T31:T44</xm:sqref>
        </x14:dataValidation>
        <x14:dataValidation type="list" showInputMessage="1" showErrorMessage="1" error="Veuillez choisir un élément de la liste du menu déroulant">
          <x14:formula1>
            <xm:f>'Lisez-moi'!$Q$39:$Q$43</xm:f>
          </x14:formula1>
          <xm:sqref>U4 U31:U44</xm:sqref>
        </x14:dataValidation>
        <x14:dataValidation type="list" showInputMessage="1" showErrorMessage="1" error="Veuillez choisir un élément de la liste du menu déroulant">
          <x14:formula1>
            <xm:f>'Lisez-moi'!$R$39:$R$41</xm:f>
          </x14:formula1>
          <xm:sqref>V4 V31:V44</xm:sqref>
        </x14:dataValidation>
        <x14:dataValidation type="list" showInputMessage="1" showErrorMessage="1" error="Veuillez choisir un élément de la liste du menu déroulant">
          <x14:formula1>
            <xm:f>'Lisez-moi'!$S$39:$S$41</xm:f>
          </x14:formula1>
          <xm:sqref>W4 W31:W44</xm:sqref>
        </x14:dataValidation>
        <x14:dataValidation type="list" showInputMessage="1" showErrorMessage="1" error="Veuillez choisir un élément de la liste du menu déroulant">
          <x14:formula1>
            <xm:f>'Lisez-moi'!$T$39:$T$43</xm:f>
          </x14:formula1>
          <xm:sqref>X4 X31:X44</xm:sqref>
        </x14:dataValidation>
        <x14:dataValidation type="list" allowBlank="1" showInputMessage="1" showErrorMessage="1">
          <x14:formula1>
            <xm:f>'Lisez-moi'!$B$39:$B$41</xm:f>
          </x14:formula1>
          <xm:sqref>F6:F8 F31:F41</xm:sqref>
        </x14:dataValidation>
        <x14:dataValidation type="list" allowBlank="1" showInputMessage="1" showErrorMessage="1">
          <x14:formula1>
            <xm:f>'Lisez-moi'!$C$39:$C$41</xm:f>
          </x14:formula1>
          <xm:sqref>G6:G8 G10:G19 G21:G28 G31:G41 G42:G47 G49:G55 G58:G65 G67:G72 G74:G78</xm:sqref>
        </x14:dataValidation>
        <x14:dataValidation type="list" allowBlank="1" showInputMessage="1" showErrorMessage="1">
          <x14:formula1>
            <xm:f>'Lisez-moi'!$D$39:$D$41</xm:f>
          </x14:formula1>
          <xm:sqref>H6:H8 H10:H19 H21:H28 H31:H47 H49:H55 H58:H65 H67:H72 H74:H78</xm:sqref>
        </x14:dataValidation>
        <x14:dataValidation type="list" allowBlank="1" showInputMessage="1" showErrorMessage="1">
          <x14:formula1>
            <xm:f>'Lisez-moi'!$E$39:$E$41</xm:f>
          </x14:formula1>
          <xm:sqref>I6:I8 I10:I19 I21:I28 I31:I44 I45:I47 I49:I55 I58:I65 I67:I72 I74:I78</xm:sqref>
        </x14:dataValidation>
        <x14:dataValidation type="list" allowBlank="1" showInputMessage="1" showErrorMessage="1">
          <x14:formula1>
            <xm:f>'Lisez-moi'!$F$39:$F$41</xm:f>
          </x14:formula1>
          <xm:sqref>J6:J8 J10:J19 J21:J28 J31:J44 J45:J47 J49:J55 J58:J65 J67:J72 J74:J78</xm:sqref>
        </x14:dataValidation>
        <x14:dataValidation type="list" showInputMessage="1" showErrorMessage="1" error="Veuillez choisir un élément de la liste du menu déroulant">
          <x14:formula1>
            <xm:f>'Lisez-moi'!$G$39:$G$45</xm:f>
          </x14:formula1>
          <xm:sqref>K10:K19</xm:sqref>
        </x14:dataValidation>
        <x14:dataValidation type="list" showInputMessage="1" showErrorMessage="1" error="Veuillez choisir un élément de la liste du menu déroulant">
          <x14:formula1>
            <xm:f>'Lisez-moi'!$G$39:$G$45</xm:f>
          </x14:formula1>
          <xm:sqref>K67:K72</xm:sqref>
        </x14:dataValidation>
        <x14:dataValidation type="list" showInputMessage="1" showErrorMessage="1" error="Veuillez choisir un élément de la liste du menu déroulant">
          <x14:formula1>
            <xm:f>'Lisez-moi'!$G$39:$G$45</xm:f>
          </x14:formula1>
          <xm:sqref>K74:K78</xm:sqref>
        </x14:dataValidation>
        <x14:dataValidation type="list" showInputMessage="1" showErrorMessage="1" error="Veuillez choisir un élément de la liste du menu déroulant">
          <x14:formula1>
            <xm:f>'Lisez-moi'!$G$39:$G$45</xm:f>
          </x14:formula1>
          <xm:sqref>K58:K65</xm:sqref>
        </x14:dataValidation>
        <x14:dataValidation type="list" showInputMessage="1" showErrorMessage="1" error="Veuillez choisir un élément de la liste du menu déroulant">
          <x14:formula1>
            <xm:f>'Lisez-moi'!$G$39:$G$45</xm:f>
          </x14:formula1>
          <xm:sqref>K21:K28</xm:sqref>
        </x14:dataValidation>
        <x14:dataValidation type="list" showInputMessage="1" showErrorMessage="1" error="Veuillez choisir un élément de la liste du menu déroulant">
          <x14:formula1>
            <xm:f>'Lisez-moi'!$G$39:$G$45</xm:f>
          </x14:formula1>
          <xm:sqref>K45:K47</xm:sqref>
        </x14:dataValidation>
        <x14:dataValidation type="list" showInputMessage="1" showErrorMessage="1" error="Veuillez choisir un élément de la liste du menu déroulant">
          <x14:formula1>
            <xm:f>'Lisez-moi'!$G$39:$G$45</xm:f>
          </x14:formula1>
          <xm:sqref>K49:K55</xm:sqref>
        </x14:dataValidation>
        <x14:dataValidation type="list" showInputMessage="1" showErrorMessage="1" error="Veuillez choisir un élément de la liste du menu déroulant">
          <x14:formula1>
            <xm:f>'Lisez-moi'!$H$39:$H$44</xm:f>
          </x14:formula1>
          <xm:sqref>L6:L8</xm:sqref>
        </x14:dataValidation>
        <x14:dataValidation type="list" showInputMessage="1" showErrorMessage="1" error="Veuillez choisir un élément de la liste du menu déroulant">
          <x14:formula1>
            <xm:f>'Lisez-moi'!$H$39:$H$44</xm:f>
          </x14:formula1>
          <xm:sqref>L10:L19</xm:sqref>
        </x14:dataValidation>
        <x14:dataValidation type="list" showInputMessage="1" showErrorMessage="1" error="Veuillez choisir un élément de la liste du menu déroulant">
          <x14:formula1>
            <xm:f>'Lisez-moi'!$H$39:$H$44</xm:f>
          </x14:formula1>
          <xm:sqref>L67:L72</xm:sqref>
        </x14:dataValidation>
        <x14:dataValidation type="list" showInputMessage="1" showErrorMessage="1" error="Veuillez choisir un élément de la liste du menu déroulant">
          <x14:formula1>
            <xm:f>'Lisez-moi'!$H$39:$H$44</xm:f>
          </x14:formula1>
          <xm:sqref>L74:L78</xm:sqref>
        </x14:dataValidation>
        <x14:dataValidation type="list" showInputMessage="1" showErrorMessage="1" error="Veuillez choisir un élément de la liste du menu déroulant">
          <x14:formula1>
            <xm:f>'Lisez-moi'!$H$39:$H$44</xm:f>
          </x14:formula1>
          <xm:sqref>L58:L65</xm:sqref>
        </x14:dataValidation>
        <x14:dataValidation type="list" showInputMessage="1" showErrorMessage="1" error="Veuillez choisir un élément de la liste du menu déroulant">
          <x14:formula1>
            <xm:f>'Lisez-moi'!$H$39:$H$44</xm:f>
          </x14:formula1>
          <xm:sqref>L21:L28</xm:sqref>
        </x14:dataValidation>
        <x14:dataValidation type="list" showInputMessage="1" showErrorMessage="1" error="Veuillez choisir un élément de la liste du menu déroulant">
          <x14:formula1>
            <xm:f>'Lisez-moi'!$H$39:$H$44</xm:f>
          </x14:formula1>
          <xm:sqref>L45:L47</xm:sqref>
        </x14:dataValidation>
        <x14:dataValidation type="list" showInputMessage="1" showErrorMessage="1" error="Veuillez choisir un élément de la liste du menu déroulant">
          <x14:formula1>
            <xm:f>'Lisez-moi'!$H$39:$H$44</xm:f>
          </x14:formula1>
          <xm:sqref>L49:L55</xm:sqref>
        </x14:dataValidation>
        <x14:dataValidation type="list" showInputMessage="1" showErrorMessage="1" error="Veuillez choisir un élément de la liste du menu déroulant">
          <x14:formula1>
            <xm:f>'Lisez-moi'!$I$39:$I$45</xm:f>
          </x14:formula1>
          <xm:sqref>M6:M8</xm:sqref>
        </x14:dataValidation>
        <x14:dataValidation type="list" showInputMessage="1" showErrorMessage="1" error="Veuillez choisir un élément de la liste du menu déroulant">
          <x14:formula1>
            <xm:f>'Lisez-moi'!$I$39:$I$45</xm:f>
          </x14:formula1>
          <xm:sqref>M10:M19</xm:sqref>
        </x14:dataValidation>
        <x14:dataValidation type="list" showInputMessage="1" showErrorMessage="1" error="Veuillez choisir un élément de la liste du menu déroulant">
          <x14:formula1>
            <xm:f>'Lisez-moi'!$I$39:$I$45</xm:f>
          </x14:formula1>
          <xm:sqref>M67:M72</xm:sqref>
        </x14:dataValidation>
        <x14:dataValidation type="list" showInputMessage="1" showErrorMessage="1" error="Veuillez choisir un élément de la liste du menu déroulant">
          <x14:formula1>
            <xm:f>'Lisez-moi'!$I$39:$I$45</xm:f>
          </x14:formula1>
          <xm:sqref>M74:M78</xm:sqref>
        </x14:dataValidation>
        <x14:dataValidation type="list" showInputMessage="1" showErrorMessage="1" error="Veuillez choisir un élément de la liste du menu déroulant">
          <x14:formula1>
            <xm:f>'Lisez-moi'!$I$39:$I$45</xm:f>
          </x14:formula1>
          <xm:sqref>M58:M65</xm:sqref>
        </x14:dataValidation>
        <x14:dataValidation type="list" showInputMessage="1" showErrorMessage="1" error="Veuillez choisir un élément de la liste du menu déroulant">
          <x14:formula1>
            <xm:f>'Lisez-moi'!$I$39:$I$45</xm:f>
          </x14:formula1>
          <xm:sqref>M21:M28</xm:sqref>
        </x14:dataValidation>
        <x14:dataValidation type="list" showInputMessage="1" showErrorMessage="1" error="Veuillez choisir un élément de la liste du menu déroulant">
          <x14:formula1>
            <xm:f>'Lisez-moi'!$I$39:$I$45</xm:f>
          </x14:formula1>
          <xm:sqref>M42:M47</xm:sqref>
        </x14:dataValidation>
        <x14:dataValidation type="list" showInputMessage="1" showErrorMessage="1" error="Veuillez choisir un élément de la liste du menu déroulant">
          <x14:formula1>
            <xm:f>'Lisez-moi'!$I$39:$I$45</xm:f>
          </x14:formula1>
          <xm:sqref>M49:M55</xm:sqref>
        </x14:dataValidation>
        <x14:dataValidation type="list" showInputMessage="1" showErrorMessage="1" error="Veuillez choisir un élément de la liste du menu déroulant">
          <x14:formula1>
            <xm:f>'Lisez-moi'!$J$39:$J$44</xm:f>
          </x14:formula1>
          <xm:sqref>N6:N8</xm:sqref>
        </x14:dataValidation>
        <x14:dataValidation type="list" showInputMessage="1" showErrorMessage="1" error="Veuillez choisir un élément de la liste du menu déroulant">
          <x14:formula1>
            <xm:f>'Lisez-moi'!$J$39:$J$44</xm:f>
          </x14:formula1>
          <xm:sqref>N10:N19</xm:sqref>
        </x14:dataValidation>
        <x14:dataValidation type="list" showInputMessage="1" showErrorMessage="1" error="Veuillez choisir un élément de la liste du menu déroulant">
          <x14:formula1>
            <xm:f>'Lisez-moi'!$J$39:$J$44</xm:f>
          </x14:formula1>
          <xm:sqref>N67:N72</xm:sqref>
        </x14:dataValidation>
        <x14:dataValidation type="list" showInputMessage="1" showErrorMessage="1" error="Veuillez choisir un élément de la liste du menu déroulant">
          <x14:formula1>
            <xm:f>'Lisez-moi'!$J$39:$J$44</xm:f>
          </x14:formula1>
          <xm:sqref>N74:N78</xm:sqref>
        </x14:dataValidation>
        <x14:dataValidation type="list" showInputMessage="1" showErrorMessage="1" error="Veuillez choisir un élément de la liste du menu déroulant">
          <x14:formula1>
            <xm:f>'Lisez-moi'!$J$39:$J$44</xm:f>
          </x14:formula1>
          <xm:sqref>N58:N65</xm:sqref>
        </x14:dataValidation>
        <x14:dataValidation type="list" showInputMessage="1" showErrorMessage="1" error="Veuillez choisir un élément de la liste du menu déroulant">
          <x14:formula1>
            <xm:f>'Lisez-moi'!$J$39:$J$44</xm:f>
          </x14:formula1>
          <xm:sqref>N21:N28</xm:sqref>
        </x14:dataValidation>
        <x14:dataValidation type="list" showInputMessage="1" showErrorMessage="1" error="Veuillez choisir un élément de la liste du menu déroulant">
          <x14:formula1>
            <xm:f>'Lisez-moi'!$J$39:$J$44</xm:f>
          </x14:formula1>
          <xm:sqref>N49:N55</xm:sqref>
        </x14:dataValidation>
        <x14:dataValidation type="list" showInputMessage="1" showErrorMessage="1" error="Veuillez choisir un élément de la liste du menu déroulant">
          <x14:formula1>
            <xm:f>'Lisez-moi'!$K$39:$K$44</xm:f>
          </x14:formula1>
          <xm:sqref>O6:O8</xm:sqref>
        </x14:dataValidation>
        <x14:dataValidation type="list" showInputMessage="1" showErrorMessage="1" error="Veuillez choisir un élément de la liste du menu déroulant">
          <x14:formula1>
            <xm:f>'Lisez-moi'!$K$39:$K$44</xm:f>
          </x14:formula1>
          <xm:sqref>O10:O19</xm:sqref>
        </x14:dataValidation>
        <x14:dataValidation type="list" showInputMessage="1" showErrorMessage="1" error="Veuillez choisir un élément de la liste du menu déroulant">
          <x14:formula1>
            <xm:f>'Lisez-moi'!$K$39:$K$44</xm:f>
          </x14:formula1>
          <xm:sqref>O67:O72</xm:sqref>
        </x14:dataValidation>
        <x14:dataValidation type="list" showInputMessage="1" showErrorMessage="1" error="Veuillez choisir un élément de la liste du menu déroulant">
          <x14:formula1>
            <xm:f>'Lisez-moi'!$K$39:$K$44</xm:f>
          </x14:formula1>
          <xm:sqref>O74:O78</xm:sqref>
        </x14:dataValidation>
        <x14:dataValidation type="list" showInputMessage="1" showErrorMessage="1" error="Veuillez choisir un élément de la liste du menu déroulant">
          <x14:formula1>
            <xm:f>'Lisez-moi'!$K$39:$K$44</xm:f>
          </x14:formula1>
          <xm:sqref>O58:O65</xm:sqref>
        </x14:dataValidation>
        <x14:dataValidation type="list" showInputMessage="1" showErrorMessage="1" error="Veuillez choisir un élément de la liste du menu déroulant">
          <x14:formula1>
            <xm:f>'Lisez-moi'!$K$39:$K$44</xm:f>
          </x14:formula1>
          <xm:sqref>O21:O28</xm:sqref>
        </x14:dataValidation>
        <x14:dataValidation type="list" showInputMessage="1" showErrorMessage="1" error="Veuillez choisir un élément de la liste du menu déroulant">
          <x14:formula1>
            <xm:f>'Lisez-moi'!$K$39:$K$44</xm:f>
          </x14:formula1>
          <xm:sqref>O42:O47</xm:sqref>
        </x14:dataValidation>
        <x14:dataValidation type="list" showInputMessage="1" showErrorMessage="1" error="Veuillez choisir un élément de la liste du menu déroulant">
          <x14:formula1>
            <xm:f>'Lisez-moi'!$K$39:$K$44</xm:f>
          </x14:formula1>
          <xm:sqref>O49:O55</xm:sqref>
        </x14:dataValidation>
        <x14:dataValidation type="list" showInputMessage="1" showErrorMessage="1" error="Veuillez choisir un élément de la liste du menu déroulant">
          <x14:formula1>
            <xm:f>'Lisez-moi'!$L$39:$L$41</xm:f>
          </x14:formula1>
          <xm:sqref>P6:P8</xm:sqref>
        </x14:dataValidation>
        <x14:dataValidation type="list" showInputMessage="1" showErrorMessage="1" error="Veuillez choisir un élément de la liste du menu déroulant">
          <x14:formula1>
            <xm:f>'Lisez-moi'!$L$39:$L$41</xm:f>
          </x14:formula1>
          <xm:sqref>P10:P19</xm:sqref>
        </x14:dataValidation>
        <x14:dataValidation type="list" showInputMessage="1" showErrorMessage="1" error="Veuillez choisir un élément de la liste du menu déroulant">
          <x14:formula1>
            <xm:f>'Lisez-moi'!$L$39:$L$41</xm:f>
          </x14:formula1>
          <xm:sqref>P67:P72</xm:sqref>
        </x14:dataValidation>
        <x14:dataValidation type="list" showInputMessage="1" showErrorMessage="1" error="Veuillez choisir un élément de la liste du menu déroulant">
          <x14:formula1>
            <xm:f>'Lisez-moi'!$L$39:$L$41</xm:f>
          </x14:formula1>
          <xm:sqref>P74:P78</xm:sqref>
        </x14:dataValidation>
        <x14:dataValidation type="list" showInputMessage="1" showErrorMessage="1" error="Veuillez choisir un élément de la liste du menu déroulant">
          <x14:formula1>
            <xm:f>'Lisez-moi'!$L$39:$L$41</xm:f>
          </x14:formula1>
          <xm:sqref>P58:P65</xm:sqref>
        </x14:dataValidation>
        <x14:dataValidation type="list" showInputMessage="1" showErrorMessage="1" error="Veuillez choisir un élément de la liste du menu déroulant">
          <x14:formula1>
            <xm:f>'Lisez-moi'!$L$39:$L$41</xm:f>
          </x14:formula1>
          <xm:sqref>P21:P28</xm:sqref>
        </x14:dataValidation>
        <x14:dataValidation type="list" showInputMessage="1" showErrorMessage="1" error="Veuillez choisir un élément de la liste du menu déroulant">
          <x14:formula1>
            <xm:f>'Lisez-moi'!$L$39:$L$41</xm:f>
          </x14:formula1>
          <xm:sqref>P42:P47</xm:sqref>
        </x14:dataValidation>
        <x14:dataValidation type="list" showInputMessage="1" showErrorMessage="1" error="Veuillez choisir un élément de la liste du menu déroulant">
          <x14:formula1>
            <xm:f>'Lisez-moi'!$L$39:$L$41</xm:f>
          </x14:formula1>
          <xm:sqref>P49:P55</xm:sqref>
        </x14:dataValidation>
        <x14:dataValidation type="list" showInputMessage="1" showErrorMessage="1" error="Veuillez choisir un élément de la liste du menu déroulant">
          <x14:formula1>
            <xm:f>'Lisez-moi'!$M$39:$M$41</xm:f>
          </x14:formula1>
          <xm:sqref>Q6:Q8</xm:sqref>
        </x14:dataValidation>
        <x14:dataValidation type="list" showInputMessage="1" showErrorMessage="1" error="Veuillez choisir un élément de la liste du menu déroulant">
          <x14:formula1>
            <xm:f>'Lisez-moi'!$M$39:$M$41</xm:f>
          </x14:formula1>
          <xm:sqref>Q10:Q19</xm:sqref>
        </x14:dataValidation>
        <x14:dataValidation type="list" showInputMessage="1" showErrorMessage="1" error="Veuillez choisir un élément de la liste du menu déroulant">
          <x14:formula1>
            <xm:f>'Lisez-moi'!$M$39:$M$41</xm:f>
          </x14:formula1>
          <xm:sqref>Q67:Q72</xm:sqref>
        </x14:dataValidation>
        <x14:dataValidation type="list" showInputMessage="1" showErrorMessage="1" error="Veuillez choisir un élément de la liste du menu déroulant">
          <x14:formula1>
            <xm:f>'Lisez-moi'!$M$39:$M$41</xm:f>
          </x14:formula1>
          <xm:sqref>Q74:Q78</xm:sqref>
        </x14:dataValidation>
        <x14:dataValidation type="list" showInputMessage="1" showErrorMessage="1" error="Veuillez choisir un élément de la liste du menu déroulant">
          <x14:formula1>
            <xm:f>'Lisez-moi'!$M$39:$M$41</xm:f>
          </x14:formula1>
          <xm:sqref>Q58:Q65</xm:sqref>
        </x14:dataValidation>
        <x14:dataValidation type="list" showInputMessage="1" showErrorMessage="1" error="Veuillez choisir un élément de la liste du menu déroulant">
          <x14:formula1>
            <xm:f>'Lisez-moi'!$M$39:$M$41</xm:f>
          </x14:formula1>
          <xm:sqref>Q21:Q28</xm:sqref>
        </x14:dataValidation>
        <x14:dataValidation type="list" showInputMessage="1" showErrorMessage="1" error="Veuillez choisir un élément de la liste du menu déroulant">
          <x14:formula1>
            <xm:f>'Lisez-moi'!$M$39:$M$41</xm:f>
          </x14:formula1>
          <xm:sqref>Q45:Q47</xm:sqref>
        </x14:dataValidation>
        <x14:dataValidation type="list" showInputMessage="1" showErrorMessage="1" error="Veuillez choisir un élément de la liste du menu déroulant">
          <x14:formula1>
            <xm:f>'Lisez-moi'!$M$39:$M$41</xm:f>
          </x14:formula1>
          <xm:sqref>Q49:Q55</xm:sqref>
        </x14:dataValidation>
        <x14:dataValidation type="list" showInputMessage="1" showErrorMessage="1" error="Veuillez choisir un élément de la liste du menu déroulant">
          <x14:formula1>
            <xm:f>'Lisez-moi'!$N$39:$N$41</xm:f>
          </x14:formula1>
          <xm:sqref>R6:R8</xm:sqref>
        </x14:dataValidation>
        <x14:dataValidation type="list" showInputMessage="1" showErrorMessage="1" error="Veuillez choisir un élément de la liste du menu déroulant">
          <x14:formula1>
            <xm:f>'Lisez-moi'!$N$39:$N$41</xm:f>
          </x14:formula1>
          <xm:sqref>R10:R19</xm:sqref>
        </x14:dataValidation>
        <x14:dataValidation type="list" showInputMessage="1" showErrorMessage="1" error="Veuillez choisir un élément de la liste du menu déroulant">
          <x14:formula1>
            <xm:f>'Lisez-moi'!$N$39:$N$41</xm:f>
          </x14:formula1>
          <xm:sqref>R67:R72</xm:sqref>
        </x14:dataValidation>
        <x14:dataValidation type="list" showInputMessage="1" showErrorMessage="1" error="Veuillez choisir un élément de la liste du menu déroulant">
          <x14:formula1>
            <xm:f>'Lisez-moi'!$N$39:$N$41</xm:f>
          </x14:formula1>
          <xm:sqref>R74:R78</xm:sqref>
        </x14:dataValidation>
        <x14:dataValidation type="list" showInputMessage="1" showErrorMessage="1" error="Veuillez choisir un élément de la liste du menu déroulant">
          <x14:formula1>
            <xm:f>'Lisez-moi'!$N$39:$N$41</xm:f>
          </x14:formula1>
          <xm:sqref>R58:R65</xm:sqref>
        </x14:dataValidation>
        <x14:dataValidation type="list" showInputMessage="1" showErrorMessage="1" error="Veuillez choisir un élément de la liste du menu déroulant">
          <x14:formula1>
            <xm:f>'Lisez-moi'!$N$39:$N$41</xm:f>
          </x14:formula1>
          <xm:sqref>R21:R28</xm:sqref>
        </x14:dataValidation>
        <x14:dataValidation type="list" showInputMessage="1" showErrorMessage="1" error="Veuillez choisir un élément de la liste du menu déroulant">
          <x14:formula1>
            <xm:f>'Lisez-moi'!$N$39:$N$41</xm:f>
          </x14:formula1>
          <xm:sqref>R45:R47</xm:sqref>
        </x14:dataValidation>
        <x14:dataValidation type="list" showInputMessage="1" showErrorMessage="1" error="Veuillez choisir un élément de la liste du menu déroulant">
          <x14:formula1>
            <xm:f>'Lisez-moi'!$N$39:$N$41</xm:f>
          </x14:formula1>
          <xm:sqref>R49:R55</xm:sqref>
        </x14:dataValidation>
        <x14:dataValidation type="list" showInputMessage="1" showErrorMessage="1" error="Veuillez choisir un élément de la liste du menu déroulant">
          <x14:formula1>
            <xm:f>'Lisez-moi'!$O$39:$O$41</xm:f>
          </x14:formula1>
          <xm:sqref>S6:S8</xm:sqref>
        </x14:dataValidation>
        <x14:dataValidation type="list" showInputMessage="1" showErrorMessage="1" error="Veuillez choisir un élément de la liste du menu déroulant">
          <x14:formula1>
            <xm:f>'Lisez-moi'!$O$39:$O$41</xm:f>
          </x14:formula1>
          <xm:sqref>S10:S19</xm:sqref>
        </x14:dataValidation>
        <x14:dataValidation type="list" showInputMessage="1" showErrorMessage="1" error="Veuillez choisir un élément de la liste du menu déroulant">
          <x14:formula1>
            <xm:f>'Lisez-moi'!$O$39:$O$41</xm:f>
          </x14:formula1>
          <xm:sqref>S67:S72</xm:sqref>
        </x14:dataValidation>
        <x14:dataValidation type="list" showInputMessage="1" showErrorMessage="1" error="Veuillez choisir un élément de la liste du menu déroulant">
          <x14:formula1>
            <xm:f>'Lisez-moi'!$O$39:$O$41</xm:f>
          </x14:formula1>
          <xm:sqref>S74:S78</xm:sqref>
        </x14:dataValidation>
        <x14:dataValidation type="list" showInputMessage="1" showErrorMessage="1" error="Veuillez choisir un élément de la liste du menu déroulant">
          <x14:formula1>
            <xm:f>'Lisez-moi'!$O$39:$O$41</xm:f>
          </x14:formula1>
          <xm:sqref>S58:S65</xm:sqref>
        </x14:dataValidation>
        <x14:dataValidation type="list" showInputMessage="1" showErrorMessage="1" error="Veuillez choisir un élément de la liste du menu déroulant">
          <x14:formula1>
            <xm:f>'Lisez-moi'!$O$39:$O$41</xm:f>
          </x14:formula1>
          <xm:sqref>S21:S28</xm:sqref>
        </x14:dataValidation>
        <x14:dataValidation type="list" showInputMessage="1" showErrorMessage="1" error="Veuillez choisir un élément de la liste du menu déroulant">
          <x14:formula1>
            <xm:f>'Lisez-moi'!$O$39:$O$41</xm:f>
          </x14:formula1>
          <xm:sqref>S45:S47</xm:sqref>
        </x14:dataValidation>
        <x14:dataValidation type="list" showInputMessage="1" showErrorMessage="1" error="Veuillez choisir un élément de la liste du menu déroulant">
          <x14:formula1>
            <xm:f>'Lisez-moi'!$O$39:$O$41</xm:f>
          </x14:formula1>
          <xm:sqref>S49:S55</xm:sqref>
        </x14:dataValidation>
        <x14:dataValidation type="list" showInputMessage="1" showErrorMessage="1" error="Veuillez choisir un élément de la liste du menu déroulant">
          <x14:formula1>
            <xm:f>'Lisez-moi'!$P$39:$P$41</xm:f>
          </x14:formula1>
          <xm:sqref>T6:T8</xm:sqref>
        </x14:dataValidation>
        <x14:dataValidation type="list" showInputMessage="1" showErrorMessage="1" error="Veuillez choisir un élément de la liste du menu déroulant">
          <x14:formula1>
            <xm:f>'Lisez-moi'!$P$39:$P$41</xm:f>
          </x14:formula1>
          <xm:sqref>T10:T19</xm:sqref>
        </x14:dataValidation>
        <x14:dataValidation type="list" showInputMessage="1" showErrorMessage="1" error="Veuillez choisir un élément de la liste du menu déroulant">
          <x14:formula1>
            <xm:f>'Lisez-moi'!$P$39:$P$41</xm:f>
          </x14:formula1>
          <xm:sqref>T67:T72</xm:sqref>
        </x14:dataValidation>
        <x14:dataValidation type="list" showInputMessage="1" showErrorMessage="1" error="Veuillez choisir un élément de la liste du menu déroulant">
          <x14:formula1>
            <xm:f>'Lisez-moi'!$P$39:$P$41</xm:f>
          </x14:formula1>
          <xm:sqref>T74:T78</xm:sqref>
        </x14:dataValidation>
        <x14:dataValidation type="list" showInputMessage="1" showErrorMessage="1" error="Veuillez choisir un élément de la liste du menu déroulant">
          <x14:formula1>
            <xm:f>'Lisez-moi'!$P$39:$P$41</xm:f>
          </x14:formula1>
          <xm:sqref>T58:T65</xm:sqref>
        </x14:dataValidation>
        <x14:dataValidation type="list" showInputMessage="1" showErrorMessage="1" error="Veuillez choisir un élément de la liste du menu déroulant">
          <x14:formula1>
            <xm:f>'Lisez-moi'!$P$39:$P$41</xm:f>
          </x14:formula1>
          <xm:sqref>T21:T28</xm:sqref>
        </x14:dataValidation>
        <x14:dataValidation type="list" showInputMessage="1" showErrorMessage="1" error="Veuillez choisir un élément de la liste du menu déroulant">
          <x14:formula1>
            <xm:f>'Lisez-moi'!$P$39:$P$41</xm:f>
          </x14:formula1>
          <xm:sqref>T45:T47</xm:sqref>
        </x14:dataValidation>
        <x14:dataValidation type="list" showInputMessage="1" showErrorMessage="1" error="Veuillez choisir un élément de la liste du menu déroulant">
          <x14:formula1>
            <xm:f>'Lisez-moi'!$P$39:$P$41</xm:f>
          </x14:formula1>
          <xm:sqref>T49:T55</xm:sqref>
        </x14:dataValidation>
        <x14:dataValidation type="list" showInputMessage="1" showErrorMessage="1" error="Veuillez choisir un élément de la liste du menu déroulant">
          <x14:formula1>
            <xm:f>'Lisez-moi'!$Q$39:$Q$43</xm:f>
          </x14:formula1>
          <xm:sqref>U6:U8</xm:sqref>
        </x14:dataValidation>
        <x14:dataValidation type="list" showInputMessage="1" showErrorMessage="1" error="Veuillez choisir un élément de la liste du menu déroulant">
          <x14:formula1>
            <xm:f>'Lisez-moi'!$Q$39:$Q$43</xm:f>
          </x14:formula1>
          <xm:sqref>U10:U19</xm:sqref>
        </x14:dataValidation>
        <x14:dataValidation type="list" showInputMessage="1" showErrorMessage="1" error="Veuillez choisir un élément de la liste du menu déroulant">
          <x14:formula1>
            <xm:f>'Lisez-moi'!$Q$39:$Q$43</xm:f>
          </x14:formula1>
          <xm:sqref>U67:U72</xm:sqref>
        </x14:dataValidation>
        <x14:dataValidation type="list" showInputMessage="1" showErrorMessage="1" error="Veuillez choisir un élément de la liste du menu déroulant">
          <x14:formula1>
            <xm:f>'Lisez-moi'!$Q$39:$Q$43</xm:f>
          </x14:formula1>
          <xm:sqref>U74:U78</xm:sqref>
        </x14:dataValidation>
        <x14:dataValidation type="list" showInputMessage="1" showErrorMessage="1" error="Veuillez choisir un élément de la liste du menu déroulant">
          <x14:formula1>
            <xm:f>'Lisez-moi'!$Q$39:$Q$43</xm:f>
          </x14:formula1>
          <xm:sqref>U58:U65</xm:sqref>
        </x14:dataValidation>
        <x14:dataValidation type="list" showInputMessage="1" showErrorMessage="1" error="Veuillez choisir un élément de la liste du menu déroulant">
          <x14:formula1>
            <xm:f>'Lisez-moi'!$Q$39:$Q$43</xm:f>
          </x14:formula1>
          <xm:sqref>U21:U28</xm:sqref>
        </x14:dataValidation>
        <x14:dataValidation type="list" showInputMessage="1" showErrorMessage="1" error="Veuillez choisir un élément de la liste du menu déroulant">
          <x14:formula1>
            <xm:f>'Lisez-moi'!$Q$39:$Q$43</xm:f>
          </x14:formula1>
          <xm:sqref>U45:U47</xm:sqref>
        </x14:dataValidation>
        <x14:dataValidation type="list" showInputMessage="1" showErrorMessage="1" error="Veuillez choisir un élément de la liste du menu déroulant">
          <x14:formula1>
            <xm:f>'Lisez-moi'!$Q$39:$Q$43</xm:f>
          </x14:formula1>
          <xm:sqref>U49:U55</xm:sqref>
        </x14:dataValidation>
        <x14:dataValidation type="list" showInputMessage="1" showErrorMessage="1" error="Veuillez choisir un élément de la liste du menu déroulant">
          <x14:formula1>
            <xm:f>'Lisez-moi'!$R$39:$R$41</xm:f>
          </x14:formula1>
          <xm:sqref>V6:V8</xm:sqref>
        </x14:dataValidation>
        <x14:dataValidation type="list" showInputMessage="1" showErrorMessage="1" error="Veuillez choisir un élément de la liste du menu déroulant">
          <x14:formula1>
            <xm:f>'Lisez-moi'!$R$39:$R$41</xm:f>
          </x14:formula1>
          <xm:sqref>V10:V19</xm:sqref>
        </x14:dataValidation>
        <x14:dataValidation type="list" showInputMessage="1" showErrorMessage="1" error="Veuillez choisir un élément de la liste du menu déroulant">
          <x14:formula1>
            <xm:f>'Lisez-moi'!$R$39:$R$41</xm:f>
          </x14:formula1>
          <xm:sqref>V67:V72</xm:sqref>
        </x14:dataValidation>
        <x14:dataValidation type="list" showInputMessage="1" showErrorMessage="1" error="Veuillez choisir un élément de la liste du menu déroulant">
          <x14:formula1>
            <xm:f>'Lisez-moi'!$R$39:$R$41</xm:f>
          </x14:formula1>
          <xm:sqref>V74:V78</xm:sqref>
        </x14:dataValidation>
        <x14:dataValidation type="list" showInputMessage="1" showErrorMessage="1" error="Veuillez choisir un élément de la liste du menu déroulant">
          <x14:formula1>
            <xm:f>'Lisez-moi'!$R$39:$R$41</xm:f>
          </x14:formula1>
          <xm:sqref>V58:V65</xm:sqref>
        </x14:dataValidation>
        <x14:dataValidation type="list" showInputMessage="1" showErrorMessage="1" error="Veuillez choisir un élément de la liste du menu déroulant">
          <x14:formula1>
            <xm:f>'Lisez-moi'!$R$39:$R$41</xm:f>
          </x14:formula1>
          <xm:sqref>V21:V28</xm:sqref>
        </x14:dataValidation>
        <x14:dataValidation type="list" showInputMessage="1" showErrorMessage="1" error="Veuillez choisir un élément de la liste du menu déroulant">
          <x14:formula1>
            <xm:f>'Lisez-moi'!$R$39:$R$41</xm:f>
          </x14:formula1>
          <xm:sqref>V45:V47</xm:sqref>
        </x14:dataValidation>
        <x14:dataValidation type="list" showInputMessage="1" showErrorMessage="1" error="Veuillez choisir un élément de la liste du menu déroulant">
          <x14:formula1>
            <xm:f>'Lisez-moi'!$R$39:$R$41</xm:f>
          </x14:formula1>
          <xm:sqref>V49:V55</xm:sqref>
        </x14:dataValidation>
        <x14:dataValidation type="list" showInputMessage="1" showErrorMessage="1" error="Veuillez choisir un élément de la liste du menu déroulant">
          <x14:formula1>
            <xm:f>'Lisez-moi'!$S$39:$S$41</xm:f>
          </x14:formula1>
          <xm:sqref>W6:W8</xm:sqref>
        </x14:dataValidation>
        <x14:dataValidation type="list" showInputMessage="1" showErrorMessage="1" error="Veuillez choisir un élément de la liste du menu déroulant">
          <x14:formula1>
            <xm:f>'Lisez-moi'!$S$39:$S$41</xm:f>
          </x14:formula1>
          <xm:sqref>W10:W19</xm:sqref>
        </x14:dataValidation>
        <x14:dataValidation type="list" showInputMessage="1" showErrorMessage="1" error="Veuillez choisir un élément de la liste du menu déroulant">
          <x14:formula1>
            <xm:f>'Lisez-moi'!$S$39:$S$41</xm:f>
          </x14:formula1>
          <xm:sqref>W67:W72</xm:sqref>
        </x14:dataValidation>
        <x14:dataValidation type="list" showInputMessage="1" showErrorMessage="1" error="Veuillez choisir un élément de la liste du menu déroulant">
          <x14:formula1>
            <xm:f>'Lisez-moi'!$S$39:$S$41</xm:f>
          </x14:formula1>
          <xm:sqref>W74:W78</xm:sqref>
        </x14:dataValidation>
        <x14:dataValidation type="list" showInputMessage="1" showErrorMessage="1" error="Veuillez choisir un élément de la liste du menu déroulant">
          <x14:formula1>
            <xm:f>'Lisez-moi'!$S$39:$S$41</xm:f>
          </x14:formula1>
          <xm:sqref>W58:W65</xm:sqref>
        </x14:dataValidation>
        <x14:dataValidation type="list" showInputMessage="1" showErrorMessage="1" error="Veuillez choisir un élément de la liste du menu déroulant">
          <x14:formula1>
            <xm:f>'Lisez-moi'!$S$39:$S$41</xm:f>
          </x14:formula1>
          <xm:sqref>W21:W28</xm:sqref>
        </x14:dataValidation>
        <x14:dataValidation type="list" showInputMessage="1" showErrorMessage="1" error="Veuillez choisir un élément de la liste du menu déroulant">
          <x14:formula1>
            <xm:f>'Lisez-moi'!$S$39:$S$41</xm:f>
          </x14:formula1>
          <xm:sqref>W45:W47</xm:sqref>
        </x14:dataValidation>
        <x14:dataValidation type="list" showInputMessage="1" showErrorMessage="1" error="Veuillez choisir un élément de la liste du menu déroulant">
          <x14:formula1>
            <xm:f>'Lisez-moi'!$S$39:$S$41</xm:f>
          </x14:formula1>
          <xm:sqref>W49:W55</xm:sqref>
        </x14:dataValidation>
        <x14:dataValidation type="list" showInputMessage="1" showErrorMessage="1" error="Veuillez choisir un élément de la liste du menu déroulant">
          <x14:formula1>
            <xm:f>'Lisez-moi'!$T$39:$T$43</xm:f>
          </x14:formula1>
          <xm:sqref>X6:X8</xm:sqref>
        </x14:dataValidation>
        <x14:dataValidation type="list" showInputMessage="1" showErrorMessage="1" error="Veuillez choisir un élément de la liste du menu déroulant">
          <x14:formula1>
            <xm:f>'Lisez-moi'!$T$39:$T$43</xm:f>
          </x14:formula1>
          <xm:sqref>X10:X19</xm:sqref>
        </x14:dataValidation>
        <x14:dataValidation type="list" showInputMessage="1" showErrorMessage="1" error="Veuillez choisir un élément de la liste du menu déroulant">
          <x14:formula1>
            <xm:f>'Lisez-moi'!$T$39:$T$43</xm:f>
          </x14:formula1>
          <xm:sqref>X67:X72</xm:sqref>
        </x14:dataValidation>
        <x14:dataValidation type="list" showInputMessage="1" showErrorMessage="1" error="Veuillez choisir un élément de la liste du menu déroulant">
          <x14:formula1>
            <xm:f>'Lisez-moi'!$T$39:$T$43</xm:f>
          </x14:formula1>
          <xm:sqref>X74:X78</xm:sqref>
        </x14:dataValidation>
        <x14:dataValidation type="list" showInputMessage="1" showErrorMessage="1" error="Veuillez choisir un élément de la liste du menu déroulant">
          <x14:formula1>
            <xm:f>'Lisez-moi'!$T$39:$T$43</xm:f>
          </x14:formula1>
          <xm:sqref>X58:X65</xm:sqref>
        </x14:dataValidation>
        <x14:dataValidation type="list" showInputMessage="1" showErrorMessage="1" error="Veuillez choisir un élément de la liste du menu déroulant">
          <x14:formula1>
            <xm:f>'Lisez-moi'!$T$39:$T$43</xm:f>
          </x14:formula1>
          <xm:sqref>X21:X28</xm:sqref>
        </x14:dataValidation>
        <x14:dataValidation type="list" showInputMessage="1" showErrorMessage="1" error="Veuillez choisir un élément de la liste du menu déroulant">
          <x14:formula1>
            <xm:f>'Lisez-moi'!$T$39:$T$43</xm:f>
          </x14:formula1>
          <xm:sqref>X45:X47</xm:sqref>
        </x14:dataValidation>
        <x14:dataValidation type="list" showInputMessage="1" showErrorMessage="1" error="Veuillez choisir un élément de la liste du menu déroulant">
          <x14:formula1>
            <xm:f>'Lisez-moi'!$T$39:$T$43</xm:f>
          </x14:formula1>
          <xm:sqref>X49:X55</xm:sqref>
        </x14:dataValidation>
        <x14:dataValidation type="list" allowBlank="1" showInputMessage="1" showErrorMessage="1">
          <x14:formula1>
            <xm:f>'Lisez-moi'!$B$39:$B$41</xm:f>
          </x14:formula1>
          <xm:sqref>F10:F19</xm:sqref>
        </x14:dataValidation>
        <x14:dataValidation type="list" allowBlank="1" showInputMessage="1" showErrorMessage="1">
          <x14:formula1>
            <xm:f>'Lisez-moi'!$B$39:$B$41</xm:f>
          </x14:formula1>
          <xm:sqref>F67:F72</xm:sqref>
        </x14:dataValidation>
        <x14:dataValidation type="list" allowBlank="1" showInputMessage="1" showErrorMessage="1">
          <x14:formula1>
            <xm:f>'Lisez-moi'!$B$39:$B$41</xm:f>
          </x14:formula1>
          <xm:sqref>F74:F78</xm:sqref>
        </x14:dataValidation>
        <x14:dataValidation type="list" allowBlank="1" showInputMessage="1" showErrorMessage="1">
          <x14:formula1>
            <xm:f>'Lisez-moi'!$B$39:$B$41</xm:f>
          </x14:formula1>
          <xm:sqref>F21:F28</xm:sqref>
        </x14:dataValidation>
        <x14:dataValidation type="list" allowBlank="1" showInputMessage="1" showErrorMessage="1">
          <x14:formula1>
            <xm:f>'Lisez-moi'!$B$39:$B$41</xm:f>
          </x14:formula1>
          <xm:sqref>F42:F47</xm:sqref>
        </x14:dataValidation>
        <x14:dataValidation type="list" allowBlank="1" showInputMessage="1" showErrorMessage="1">
          <x14:formula1>
            <xm:f>'Lisez-moi'!$B$39:$B$41</xm:f>
          </x14:formula1>
          <xm:sqref>F49:F55</xm:sqref>
        </x14:dataValidation>
        <x14:dataValidation type="list" allowBlank="1" showInputMessage="1" showErrorMessage="1">
          <x14:formula1>
            <xm:f>'Lisez-moi'!$B$39:$B$41</xm:f>
          </x14:formula1>
          <xm:sqref>F58:F65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249977111117893"/>
  </sheetPr>
  <dimension ref="A1:CR577"/>
  <sheetViews>
    <sheetView zoomScale="90" zoomScaleNormal="90" workbookViewId="0">
      <pane xSplit="5" ySplit="3" topLeftCell="F4" activePane="bottomRight" state="frozen"/>
      <selection pane="topRight" activeCell="E1" sqref="E1"/>
      <selection pane="bottomLeft" activeCell="A4" sqref="A4"/>
      <selection pane="bottomRight" activeCell="H160" sqref="H160"/>
    </sheetView>
  </sheetViews>
  <sheetFormatPr baseColWidth="10" defaultRowHeight="12.75" x14ac:dyDescent="0.25"/>
  <cols>
    <col min="1" max="1" width="1.7109375" style="109" customWidth="1"/>
    <col min="2" max="2" width="9.42578125" style="16" customWidth="1"/>
    <col min="3" max="3" width="41.85546875" style="54" customWidth="1"/>
    <col min="4" max="4" width="6" style="54" customWidth="1"/>
    <col min="5" max="5" width="28.7109375" style="16" customWidth="1"/>
    <col min="6" max="15" width="10.7109375" style="16" customWidth="1"/>
    <col min="16" max="21" width="11.7109375" style="16" customWidth="1"/>
    <col min="22" max="22" width="11.28515625" style="16" customWidth="1"/>
    <col min="23" max="23" width="9.140625" style="16" customWidth="1"/>
    <col min="24" max="24" width="11.7109375" style="16" customWidth="1"/>
    <col min="25" max="25" width="1.7109375" style="109" customWidth="1"/>
    <col min="26" max="96" width="11.42578125" style="109"/>
    <col min="97" max="16384" width="11.42578125" style="16"/>
  </cols>
  <sheetData>
    <row r="1" spans="1:96" s="121" customFormat="1" ht="10.5" customHeight="1" thickBot="1" x14ac:dyDescent="0.3">
      <c r="B1" s="1273" t="s">
        <v>70</v>
      </c>
      <c r="C1" s="1273"/>
      <c r="D1" s="1273"/>
      <c r="E1" s="1274"/>
      <c r="F1" s="388"/>
      <c r="G1" s="388"/>
      <c r="H1" s="388"/>
      <c r="I1" s="388"/>
      <c r="J1" s="388"/>
    </row>
    <row r="2" spans="1:96" s="56" customFormat="1" ht="25.5" customHeight="1" thickBot="1" x14ac:dyDescent="0.3">
      <c r="A2" s="121"/>
      <c r="B2" s="1275"/>
      <c r="C2" s="1275"/>
      <c r="D2" s="1275"/>
      <c r="E2" s="1276"/>
      <c r="F2" s="1079" t="s">
        <v>218</v>
      </c>
      <c r="G2" s="1079"/>
      <c r="H2" s="1079"/>
      <c r="I2" s="1079"/>
      <c r="J2" s="1080"/>
      <c r="K2" s="1094" t="s">
        <v>47</v>
      </c>
      <c r="L2" s="1095"/>
      <c r="M2" s="1095"/>
      <c r="N2" s="1095"/>
      <c r="O2" s="1096"/>
      <c r="P2" s="1225" t="s">
        <v>58</v>
      </c>
      <c r="Q2" s="1226"/>
      <c r="R2" s="1226"/>
      <c r="S2" s="1226"/>
      <c r="T2" s="1226"/>
      <c r="U2" s="1227"/>
      <c r="V2" s="1113" t="s">
        <v>5</v>
      </c>
      <c r="W2" s="1114"/>
      <c r="X2" s="1115"/>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row>
    <row r="3" spans="1:96" s="56" customFormat="1" ht="57" customHeight="1" thickBot="1" x14ac:dyDescent="0.3">
      <c r="A3" s="121"/>
      <c r="B3" s="280" t="s">
        <v>106</v>
      </c>
      <c r="C3" s="293" t="s">
        <v>9</v>
      </c>
      <c r="D3" s="1213" t="s">
        <v>63</v>
      </c>
      <c r="E3" s="1214"/>
      <c r="F3" s="317" t="s">
        <v>219</v>
      </c>
      <c r="G3" s="320" t="s">
        <v>220</v>
      </c>
      <c r="H3" s="320" t="s">
        <v>221</v>
      </c>
      <c r="I3" s="320" t="s">
        <v>222</v>
      </c>
      <c r="J3" s="312" t="s">
        <v>223</v>
      </c>
      <c r="K3" s="57" t="s">
        <v>44</v>
      </c>
      <c r="L3" s="58" t="s">
        <v>45</v>
      </c>
      <c r="M3" s="58" t="s">
        <v>1</v>
      </c>
      <c r="N3" s="58" t="s">
        <v>0</v>
      </c>
      <c r="O3" s="59" t="s">
        <v>56</v>
      </c>
      <c r="P3" s="60" t="s">
        <v>2</v>
      </c>
      <c r="Q3" s="61" t="s">
        <v>3</v>
      </c>
      <c r="R3" s="61" t="s">
        <v>146</v>
      </c>
      <c r="S3" s="177" t="s">
        <v>147</v>
      </c>
      <c r="T3" s="61" t="s">
        <v>76</v>
      </c>
      <c r="U3" s="62" t="s">
        <v>4</v>
      </c>
      <c r="V3" s="63" t="s">
        <v>6</v>
      </c>
      <c r="W3" s="64" t="s">
        <v>59</v>
      </c>
      <c r="X3" s="65" t="s">
        <v>69</v>
      </c>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row>
    <row r="4" spans="1:96" ht="12.75" customHeight="1" x14ac:dyDescent="0.2">
      <c r="B4" s="747"/>
      <c r="C4" s="1258" t="s">
        <v>17</v>
      </c>
      <c r="D4" s="1259"/>
      <c r="E4" s="1260"/>
      <c r="F4" s="318"/>
      <c r="G4" s="315"/>
      <c r="H4" s="315"/>
      <c r="I4" s="315"/>
      <c r="J4" s="313"/>
      <c r="K4" s="469"/>
      <c r="L4" s="468"/>
      <c r="M4" s="468"/>
      <c r="N4" s="468"/>
      <c r="O4" s="475"/>
      <c r="P4" s="477"/>
      <c r="Q4" s="473"/>
      <c r="R4" s="473"/>
      <c r="S4" s="470"/>
      <c r="T4" s="473"/>
      <c r="U4" s="489"/>
      <c r="V4" s="488"/>
      <c r="W4" s="478"/>
      <c r="X4" s="492"/>
    </row>
    <row r="5" spans="1:96" x14ac:dyDescent="0.25">
      <c r="B5" s="747"/>
      <c r="C5" s="1250" t="s">
        <v>81</v>
      </c>
      <c r="D5" s="1251"/>
      <c r="E5" s="1252"/>
      <c r="F5" s="389"/>
      <c r="G5" s="390"/>
      <c r="H5" s="390"/>
      <c r="I5" s="390"/>
      <c r="J5" s="391"/>
      <c r="K5" s="400"/>
      <c r="L5" s="402"/>
      <c r="M5" s="402"/>
      <c r="N5" s="402"/>
      <c r="O5" s="467"/>
      <c r="P5" s="430"/>
      <c r="Q5" s="429"/>
      <c r="R5" s="429"/>
      <c r="S5" s="471"/>
      <c r="T5" s="429"/>
      <c r="U5" s="490"/>
      <c r="V5" s="479"/>
      <c r="W5" s="479"/>
      <c r="X5" s="493"/>
    </row>
    <row r="6" spans="1:96" s="25" customFormat="1" ht="12.75" customHeight="1" x14ac:dyDescent="0.25">
      <c r="A6" s="110"/>
      <c r="B6" s="750"/>
      <c r="C6" s="1261" t="s">
        <v>82</v>
      </c>
      <c r="D6" s="1175"/>
      <c r="E6" s="1176"/>
      <c r="F6" s="319"/>
      <c r="G6" s="316"/>
      <c r="H6" s="316"/>
      <c r="I6" s="316"/>
      <c r="J6" s="314"/>
      <c r="K6" s="403"/>
      <c r="L6" s="404"/>
      <c r="M6" s="404"/>
      <c r="N6" s="404"/>
      <c r="O6" s="476"/>
      <c r="P6" s="432"/>
      <c r="Q6" s="431"/>
      <c r="R6" s="431"/>
      <c r="S6" s="472"/>
      <c r="T6" s="431"/>
      <c r="U6" s="491"/>
      <c r="V6" s="480"/>
      <c r="W6" s="480"/>
      <c r="X6" s="494"/>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row>
    <row r="7" spans="1:96" ht="30" customHeight="1" x14ac:dyDescent="0.25">
      <c r="B7" s="116">
        <v>41523</v>
      </c>
      <c r="C7" s="1255" t="s">
        <v>83</v>
      </c>
      <c r="D7" s="760" t="s">
        <v>273</v>
      </c>
      <c r="E7" s="111"/>
      <c r="F7" s="330" t="s">
        <v>23</v>
      </c>
      <c r="G7" s="331"/>
      <c r="H7" s="331"/>
      <c r="I7" s="331"/>
      <c r="J7" s="332"/>
      <c r="K7" s="401"/>
      <c r="L7" s="405"/>
      <c r="M7" s="405"/>
      <c r="N7" s="405"/>
      <c r="O7" s="406" t="s">
        <v>141</v>
      </c>
      <c r="P7" s="433" t="s">
        <v>23</v>
      </c>
      <c r="Q7" s="434"/>
      <c r="R7" s="434"/>
      <c r="S7" s="434"/>
      <c r="T7" s="434"/>
      <c r="U7" s="428"/>
      <c r="V7" s="452"/>
      <c r="W7" s="453"/>
      <c r="X7" s="454"/>
    </row>
    <row r="8" spans="1:96" ht="30" customHeight="1" x14ac:dyDescent="0.25">
      <c r="B8" s="116"/>
      <c r="C8" s="1256"/>
      <c r="D8" s="760" t="s">
        <v>274</v>
      </c>
      <c r="E8" s="111"/>
      <c r="F8" s="341"/>
      <c r="G8" s="339"/>
      <c r="H8" s="339"/>
      <c r="I8" s="339"/>
      <c r="J8" s="340"/>
      <c r="K8" s="401"/>
      <c r="L8" s="405"/>
      <c r="M8" s="405"/>
      <c r="N8" s="405"/>
      <c r="O8" s="406"/>
      <c r="P8" s="433"/>
      <c r="Q8" s="434"/>
      <c r="R8" s="434"/>
      <c r="S8" s="434"/>
      <c r="T8" s="434"/>
      <c r="U8" s="428"/>
      <c r="V8" s="452"/>
      <c r="W8" s="453"/>
      <c r="X8" s="454"/>
    </row>
    <row r="9" spans="1:96" ht="30" customHeight="1" x14ac:dyDescent="0.25">
      <c r="B9" s="289"/>
      <c r="C9" s="1231"/>
      <c r="D9" s="760" t="s">
        <v>268</v>
      </c>
      <c r="E9" s="111"/>
      <c r="F9" s="333"/>
      <c r="G9" s="334"/>
      <c r="H9" s="334"/>
      <c r="I9" s="334"/>
      <c r="J9" s="335"/>
      <c r="K9" s="401"/>
      <c r="L9" s="405"/>
      <c r="M9" s="405"/>
      <c r="N9" s="405"/>
      <c r="O9" s="406"/>
      <c r="P9" s="433"/>
      <c r="Q9" s="434"/>
      <c r="R9" s="434"/>
      <c r="S9" s="434"/>
      <c r="T9" s="434"/>
      <c r="U9" s="428"/>
      <c r="V9" s="452"/>
      <c r="W9" s="453"/>
      <c r="X9" s="454"/>
    </row>
    <row r="10" spans="1:96" ht="30" customHeight="1" x14ac:dyDescent="0.25">
      <c r="B10" s="290"/>
      <c r="C10" s="1229" t="s">
        <v>84</v>
      </c>
      <c r="D10" s="761"/>
      <c r="E10" s="112"/>
      <c r="F10" s="330"/>
      <c r="G10" s="331"/>
      <c r="H10" s="331"/>
      <c r="I10" s="331"/>
      <c r="J10" s="332"/>
      <c r="K10" s="407"/>
      <c r="L10" s="408"/>
      <c r="M10" s="408"/>
      <c r="N10" s="408"/>
      <c r="O10" s="409"/>
      <c r="P10" s="435"/>
      <c r="Q10" s="436"/>
      <c r="R10" s="436"/>
      <c r="S10" s="436"/>
      <c r="T10" s="436"/>
      <c r="U10" s="437"/>
      <c r="V10" s="455"/>
      <c r="W10" s="456"/>
      <c r="X10" s="457"/>
    </row>
    <row r="11" spans="1:96" ht="30" customHeight="1" x14ac:dyDescent="0.25">
      <c r="B11" s="289"/>
      <c r="C11" s="1230"/>
      <c r="D11" s="760"/>
      <c r="E11" s="111"/>
      <c r="F11" s="330"/>
      <c r="G11" s="331"/>
      <c r="H11" s="331"/>
      <c r="I11" s="331"/>
      <c r="J11" s="332"/>
      <c r="K11" s="401"/>
      <c r="L11" s="405"/>
      <c r="M11" s="405"/>
      <c r="N11" s="405"/>
      <c r="O11" s="406"/>
      <c r="P11" s="433"/>
      <c r="Q11" s="434"/>
      <c r="R11" s="434"/>
      <c r="S11" s="434"/>
      <c r="T11" s="434"/>
      <c r="U11" s="428"/>
      <c r="V11" s="452"/>
      <c r="W11" s="453"/>
      <c r="X11" s="454"/>
    </row>
    <row r="12" spans="1:96" ht="30" customHeight="1" x14ac:dyDescent="0.25">
      <c r="B12" s="289"/>
      <c r="C12" s="1231"/>
      <c r="D12" s="762"/>
      <c r="E12" s="757"/>
      <c r="F12" s="345"/>
      <c r="G12" s="346"/>
      <c r="H12" s="346"/>
      <c r="I12" s="346"/>
      <c r="J12" s="347"/>
      <c r="K12" s="411"/>
      <c r="L12" s="412"/>
      <c r="M12" s="412"/>
      <c r="N12" s="412"/>
      <c r="O12" s="413"/>
      <c r="P12" s="438"/>
      <c r="Q12" s="439"/>
      <c r="R12" s="439"/>
      <c r="S12" s="439"/>
      <c r="T12" s="439"/>
      <c r="U12" s="440"/>
      <c r="V12" s="458"/>
      <c r="W12" s="459"/>
      <c r="X12" s="460"/>
    </row>
    <row r="13" spans="1:96" s="25" customFormat="1" ht="12.75" customHeight="1" x14ac:dyDescent="0.25">
      <c r="A13" s="110"/>
      <c r="B13" s="305"/>
      <c r="C13" s="1175" t="s">
        <v>85</v>
      </c>
      <c r="D13" s="1207"/>
      <c r="E13" s="1208"/>
      <c r="F13" s="319"/>
      <c r="G13" s="316"/>
      <c r="H13" s="316"/>
      <c r="I13" s="316"/>
      <c r="J13" s="314"/>
      <c r="K13" s="403"/>
      <c r="L13" s="404"/>
      <c r="M13" s="404"/>
      <c r="N13" s="404"/>
      <c r="O13" s="410"/>
      <c r="P13" s="432"/>
      <c r="Q13" s="431"/>
      <c r="R13" s="431"/>
      <c r="S13" s="431"/>
      <c r="T13" s="474"/>
      <c r="U13" s="483"/>
      <c r="V13" s="480"/>
      <c r="W13" s="451"/>
      <c r="X13" s="495"/>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row>
    <row r="14" spans="1:96" ht="30" customHeight="1" x14ac:dyDescent="0.25">
      <c r="B14" s="289"/>
      <c r="C14" s="1229" t="s">
        <v>86</v>
      </c>
      <c r="D14" s="761"/>
      <c r="E14" s="112"/>
      <c r="F14" s="336"/>
      <c r="G14" s="337"/>
      <c r="H14" s="337"/>
      <c r="I14" s="337"/>
      <c r="J14" s="338"/>
      <c r="K14" s="401"/>
      <c r="L14" s="405"/>
      <c r="M14" s="405"/>
      <c r="N14" s="405"/>
      <c r="O14" s="406"/>
      <c r="P14" s="433"/>
      <c r="Q14" s="434"/>
      <c r="R14" s="434"/>
      <c r="S14" s="434"/>
      <c r="T14" s="434"/>
      <c r="U14" s="428"/>
      <c r="V14" s="452"/>
      <c r="W14" s="453"/>
      <c r="X14" s="454"/>
    </row>
    <row r="15" spans="1:96" ht="30" customHeight="1" x14ac:dyDescent="0.25">
      <c r="B15" s="289"/>
      <c r="C15" s="1230"/>
      <c r="D15" s="760"/>
      <c r="E15" s="111"/>
      <c r="F15" s="330"/>
      <c r="G15" s="331"/>
      <c r="H15" s="331"/>
      <c r="I15" s="331"/>
      <c r="J15" s="332"/>
      <c r="K15" s="401"/>
      <c r="L15" s="405"/>
      <c r="M15" s="405"/>
      <c r="N15" s="405"/>
      <c r="O15" s="406"/>
      <c r="P15" s="433"/>
      <c r="Q15" s="434"/>
      <c r="R15" s="434"/>
      <c r="S15" s="434"/>
      <c r="T15" s="434"/>
      <c r="U15" s="428"/>
      <c r="V15" s="452"/>
      <c r="W15" s="453"/>
      <c r="X15" s="454"/>
    </row>
    <row r="16" spans="1:96" s="25" customFormat="1" ht="30" customHeight="1" x14ac:dyDescent="0.25">
      <c r="A16" s="110"/>
      <c r="B16" s="289"/>
      <c r="C16" s="1266"/>
      <c r="D16" s="763"/>
      <c r="E16" s="114"/>
      <c r="F16" s="330"/>
      <c r="G16" s="331"/>
      <c r="H16" s="331"/>
      <c r="I16" s="331"/>
      <c r="J16" s="332"/>
      <c r="K16" s="401"/>
      <c r="L16" s="405"/>
      <c r="M16" s="405"/>
      <c r="N16" s="405"/>
      <c r="O16" s="406"/>
      <c r="P16" s="433"/>
      <c r="Q16" s="434"/>
      <c r="R16" s="434"/>
      <c r="S16" s="434"/>
      <c r="T16" s="434"/>
      <c r="U16" s="428"/>
      <c r="V16" s="452"/>
      <c r="W16" s="453"/>
      <c r="X16" s="454"/>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row>
    <row r="17" spans="1:96" ht="30" customHeight="1" x14ac:dyDescent="0.25">
      <c r="B17" s="289"/>
      <c r="C17" s="1230"/>
      <c r="D17" s="760"/>
      <c r="E17" s="111"/>
      <c r="F17" s="330"/>
      <c r="G17" s="331"/>
      <c r="H17" s="331"/>
      <c r="I17" s="331"/>
      <c r="J17" s="332"/>
      <c r="K17" s="401"/>
      <c r="L17" s="405"/>
      <c r="M17" s="405"/>
      <c r="N17" s="405"/>
      <c r="O17" s="406"/>
      <c r="P17" s="433"/>
      <c r="Q17" s="434"/>
      <c r="R17" s="434"/>
      <c r="S17" s="434"/>
      <c r="T17" s="434"/>
      <c r="U17" s="428"/>
      <c r="V17" s="452"/>
      <c r="W17" s="453"/>
      <c r="X17" s="454"/>
    </row>
    <row r="18" spans="1:96" ht="30" customHeight="1" x14ac:dyDescent="0.25">
      <c r="B18" s="289"/>
      <c r="C18" s="1230"/>
      <c r="D18" s="760"/>
      <c r="E18" s="111"/>
      <c r="F18" s="345"/>
      <c r="G18" s="346"/>
      <c r="H18" s="346"/>
      <c r="I18" s="346"/>
      <c r="J18" s="347"/>
      <c r="K18" s="411"/>
      <c r="L18" s="412"/>
      <c r="M18" s="412"/>
      <c r="N18" s="412"/>
      <c r="O18" s="413"/>
      <c r="P18" s="438"/>
      <c r="Q18" s="439"/>
      <c r="R18" s="439"/>
      <c r="S18" s="439"/>
      <c r="T18" s="439"/>
      <c r="U18" s="440"/>
      <c r="V18" s="458"/>
      <c r="W18" s="459"/>
      <c r="X18" s="454"/>
    </row>
    <row r="19" spans="1:96" ht="12" customHeight="1" x14ac:dyDescent="0.25">
      <c r="B19" s="301"/>
      <c r="C19" s="1175" t="s">
        <v>87</v>
      </c>
      <c r="D19" s="1175"/>
      <c r="E19" s="1176"/>
      <c r="F19" s="319"/>
      <c r="G19" s="316"/>
      <c r="H19" s="316"/>
      <c r="I19" s="316"/>
      <c r="J19" s="314"/>
      <c r="K19" s="403"/>
      <c r="L19" s="404"/>
      <c r="M19" s="404"/>
      <c r="N19" s="404"/>
      <c r="O19" s="410"/>
      <c r="P19" s="432"/>
      <c r="Q19" s="431"/>
      <c r="R19" s="431"/>
      <c r="S19" s="431"/>
      <c r="T19" s="474"/>
      <c r="U19" s="483"/>
      <c r="V19" s="480"/>
      <c r="W19" s="451"/>
      <c r="X19" s="495"/>
    </row>
    <row r="20" spans="1:96" ht="30" customHeight="1" x14ac:dyDescent="0.25">
      <c r="B20" s="290"/>
      <c r="C20" s="1229" t="s">
        <v>88</v>
      </c>
      <c r="D20" s="760"/>
      <c r="E20" s="111"/>
      <c r="F20" s="348"/>
      <c r="G20" s="339"/>
      <c r="H20" s="339"/>
      <c r="I20" s="339"/>
      <c r="J20" s="340"/>
      <c r="K20" s="401"/>
      <c r="L20" s="405"/>
      <c r="M20" s="405"/>
      <c r="N20" s="405"/>
      <c r="O20" s="406"/>
      <c r="P20" s="433"/>
      <c r="Q20" s="434"/>
      <c r="R20" s="434"/>
      <c r="S20" s="434"/>
      <c r="T20" s="434"/>
      <c r="U20" s="428"/>
      <c r="V20" s="496"/>
      <c r="W20" s="453"/>
      <c r="X20" s="454"/>
    </row>
    <row r="21" spans="1:96" ht="30" customHeight="1" x14ac:dyDescent="0.25">
      <c r="B21" s="289"/>
      <c r="C21" s="1230"/>
      <c r="D21" s="760"/>
      <c r="E21" s="111"/>
      <c r="F21" s="330"/>
      <c r="G21" s="331"/>
      <c r="H21" s="331"/>
      <c r="I21" s="331"/>
      <c r="J21" s="332"/>
      <c r="K21" s="401"/>
      <c r="L21" s="405"/>
      <c r="M21" s="405"/>
      <c r="N21" s="405"/>
      <c r="O21" s="406"/>
      <c r="P21" s="433"/>
      <c r="Q21" s="434"/>
      <c r="R21" s="434"/>
      <c r="S21" s="434"/>
      <c r="T21" s="434"/>
      <c r="U21" s="428"/>
      <c r="V21" s="452"/>
      <c r="W21" s="453"/>
      <c r="X21" s="454"/>
    </row>
    <row r="22" spans="1:96" s="25" customFormat="1" ht="30" customHeight="1" x14ac:dyDescent="0.25">
      <c r="A22" s="110"/>
      <c r="B22" s="289"/>
      <c r="C22" s="1230"/>
      <c r="D22" s="760"/>
      <c r="E22" s="114"/>
      <c r="F22" s="330"/>
      <c r="G22" s="331"/>
      <c r="H22" s="331"/>
      <c r="I22" s="331"/>
      <c r="J22" s="332"/>
      <c r="K22" s="401"/>
      <c r="L22" s="405"/>
      <c r="M22" s="405"/>
      <c r="N22" s="405"/>
      <c r="O22" s="406"/>
      <c r="P22" s="433"/>
      <c r="Q22" s="434"/>
      <c r="R22" s="434"/>
      <c r="S22" s="434"/>
      <c r="T22" s="434"/>
      <c r="U22" s="428"/>
      <c r="V22" s="452"/>
      <c r="W22" s="453"/>
      <c r="X22" s="454"/>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row>
    <row r="23" spans="1:96" ht="30" customHeight="1" x14ac:dyDescent="0.25">
      <c r="B23" s="289"/>
      <c r="C23" s="1266"/>
      <c r="D23" s="763"/>
      <c r="E23" s="111"/>
      <c r="F23" s="341"/>
      <c r="G23" s="339"/>
      <c r="H23" s="339"/>
      <c r="I23" s="339"/>
      <c r="J23" s="340"/>
      <c r="K23" s="401"/>
      <c r="L23" s="405"/>
      <c r="M23" s="405"/>
      <c r="N23" s="405"/>
      <c r="O23" s="406"/>
      <c r="P23" s="433"/>
      <c r="Q23" s="434"/>
      <c r="R23" s="434"/>
      <c r="S23" s="434"/>
      <c r="T23" s="434"/>
      <c r="U23" s="428"/>
      <c r="V23" s="452"/>
      <c r="W23" s="453"/>
      <c r="X23" s="454"/>
    </row>
    <row r="24" spans="1:96" ht="30" customHeight="1" x14ac:dyDescent="0.25">
      <c r="B24" s="289"/>
      <c r="C24" s="1230"/>
      <c r="D24" s="760"/>
      <c r="E24" s="111"/>
      <c r="F24" s="330"/>
      <c r="G24" s="331"/>
      <c r="H24" s="331"/>
      <c r="I24" s="331"/>
      <c r="J24" s="332"/>
      <c r="K24" s="401"/>
      <c r="L24" s="405"/>
      <c r="M24" s="405"/>
      <c r="N24" s="405"/>
      <c r="O24" s="406"/>
      <c r="P24" s="433"/>
      <c r="Q24" s="434"/>
      <c r="R24" s="434"/>
      <c r="S24" s="434"/>
      <c r="T24" s="434"/>
      <c r="U24" s="428"/>
      <c r="V24" s="452"/>
      <c r="W24" s="453"/>
      <c r="X24" s="454"/>
    </row>
    <row r="25" spans="1:96" ht="30" customHeight="1" x14ac:dyDescent="0.25">
      <c r="B25" s="289"/>
      <c r="C25" s="1230"/>
      <c r="D25" s="760"/>
      <c r="E25" s="111"/>
      <c r="F25" s="345"/>
      <c r="G25" s="346"/>
      <c r="H25" s="346"/>
      <c r="I25" s="346"/>
      <c r="J25" s="347"/>
      <c r="K25" s="401"/>
      <c r="L25" s="405"/>
      <c r="M25" s="405"/>
      <c r="N25" s="405"/>
      <c r="O25" s="406"/>
      <c r="P25" s="433"/>
      <c r="Q25" s="434"/>
      <c r="R25" s="434"/>
      <c r="S25" s="434"/>
      <c r="T25" s="434"/>
      <c r="U25" s="428"/>
      <c r="V25" s="452"/>
      <c r="W25" s="453"/>
      <c r="X25" s="454"/>
    </row>
    <row r="26" spans="1:96" ht="30" customHeight="1" x14ac:dyDescent="0.25">
      <c r="B26" s="290"/>
      <c r="C26" s="1255" t="s">
        <v>89</v>
      </c>
      <c r="D26" s="761"/>
      <c r="E26" s="112"/>
      <c r="F26" s="341"/>
      <c r="G26" s="339"/>
      <c r="H26" s="339"/>
      <c r="I26" s="339"/>
      <c r="J26" s="340"/>
      <c r="K26" s="407"/>
      <c r="L26" s="408"/>
      <c r="M26" s="408"/>
      <c r="N26" s="408"/>
      <c r="O26" s="409"/>
      <c r="P26" s="435"/>
      <c r="Q26" s="436"/>
      <c r="R26" s="436"/>
      <c r="S26" s="436"/>
      <c r="T26" s="436"/>
      <c r="U26" s="437"/>
      <c r="V26" s="455"/>
      <c r="W26" s="456"/>
      <c r="X26" s="457"/>
    </row>
    <row r="27" spans="1:96" s="25" customFormat="1" ht="30" customHeight="1" x14ac:dyDescent="0.25">
      <c r="A27" s="110"/>
      <c r="B27" s="289"/>
      <c r="C27" s="1256"/>
      <c r="D27" s="760"/>
      <c r="E27" s="114"/>
      <c r="F27" s="330"/>
      <c r="G27" s="331"/>
      <c r="H27" s="331"/>
      <c r="I27" s="331"/>
      <c r="J27" s="332"/>
      <c r="K27" s="401"/>
      <c r="L27" s="405"/>
      <c r="M27" s="405"/>
      <c r="N27" s="405"/>
      <c r="O27" s="406"/>
      <c r="P27" s="433"/>
      <c r="Q27" s="434"/>
      <c r="R27" s="434"/>
      <c r="S27" s="434"/>
      <c r="T27" s="434"/>
      <c r="U27" s="428"/>
      <c r="V27" s="452"/>
      <c r="W27" s="453"/>
      <c r="X27" s="454"/>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row>
    <row r="28" spans="1:96" ht="30" customHeight="1" x14ac:dyDescent="0.25">
      <c r="B28" s="289"/>
      <c r="C28" s="1256"/>
      <c r="D28" s="763"/>
      <c r="E28" s="111"/>
      <c r="F28" s="341"/>
      <c r="G28" s="339"/>
      <c r="H28" s="339"/>
      <c r="I28" s="339"/>
      <c r="J28" s="340"/>
      <c r="K28" s="401"/>
      <c r="L28" s="405"/>
      <c r="M28" s="405"/>
      <c r="N28" s="405"/>
      <c r="O28" s="406"/>
      <c r="P28" s="433"/>
      <c r="Q28" s="434"/>
      <c r="R28" s="434"/>
      <c r="S28" s="434"/>
      <c r="T28" s="434"/>
      <c r="U28" s="428"/>
      <c r="V28" s="452"/>
      <c r="W28" s="453"/>
      <c r="X28" s="454"/>
    </row>
    <row r="29" spans="1:96" ht="30" customHeight="1" x14ac:dyDescent="0.25">
      <c r="B29" s="289"/>
      <c r="C29" s="1256"/>
      <c r="D29" s="764"/>
      <c r="E29" s="111"/>
      <c r="F29" s="345"/>
      <c r="G29" s="346"/>
      <c r="H29" s="346"/>
      <c r="I29" s="346"/>
      <c r="J29" s="347"/>
      <c r="K29" s="411"/>
      <c r="L29" s="412"/>
      <c r="M29" s="412"/>
      <c r="N29" s="412"/>
      <c r="O29" s="413"/>
      <c r="P29" s="438"/>
      <c r="Q29" s="439"/>
      <c r="R29" s="439"/>
      <c r="S29" s="439"/>
      <c r="T29" s="439"/>
      <c r="U29" s="440"/>
      <c r="V29" s="458"/>
      <c r="W29" s="459"/>
      <c r="X29" s="460"/>
    </row>
    <row r="30" spans="1:96" ht="12" customHeight="1" x14ac:dyDescent="0.2">
      <c r="B30" s="301"/>
      <c r="C30" s="1250" t="s">
        <v>90</v>
      </c>
      <c r="D30" s="1251"/>
      <c r="E30" s="1252"/>
      <c r="F30" s="394"/>
      <c r="G30" s="395"/>
      <c r="H30" s="395"/>
      <c r="I30" s="395"/>
      <c r="J30" s="396"/>
      <c r="K30" s="414"/>
      <c r="L30" s="415"/>
      <c r="M30" s="415"/>
      <c r="N30" s="415"/>
      <c r="O30" s="416"/>
      <c r="P30" s="441"/>
      <c r="Q30" s="442"/>
      <c r="R30" s="442"/>
      <c r="S30" s="442"/>
      <c r="T30" s="481"/>
      <c r="U30" s="499"/>
      <c r="V30" s="497"/>
      <c r="W30" s="461"/>
      <c r="X30" s="501"/>
    </row>
    <row r="31" spans="1:96" x14ac:dyDescent="0.25">
      <c r="B31" s="304"/>
      <c r="C31" s="1253" t="s">
        <v>91</v>
      </c>
      <c r="D31" s="1253"/>
      <c r="E31" s="1254"/>
      <c r="F31" s="327"/>
      <c r="G31" s="328"/>
      <c r="H31" s="328"/>
      <c r="I31" s="328"/>
      <c r="J31" s="329"/>
      <c r="K31" s="417"/>
      <c r="L31" s="418"/>
      <c r="M31" s="418"/>
      <c r="N31" s="418"/>
      <c r="O31" s="419"/>
      <c r="P31" s="443"/>
      <c r="Q31" s="444"/>
      <c r="R31" s="444"/>
      <c r="S31" s="444"/>
      <c r="T31" s="482"/>
      <c r="U31" s="500"/>
      <c r="V31" s="498"/>
      <c r="W31" s="462"/>
      <c r="X31" s="502"/>
    </row>
    <row r="32" spans="1:96" ht="30" customHeight="1" x14ac:dyDescent="0.25">
      <c r="B32" s="289"/>
      <c r="C32" s="1229" t="s">
        <v>92</v>
      </c>
      <c r="D32" s="765"/>
      <c r="E32" s="112"/>
      <c r="F32" s="341"/>
      <c r="G32" s="339"/>
      <c r="H32" s="339"/>
      <c r="I32" s="339"/>
      <c r="J32" s="340"/>
      <c r="K32" s="401"/>
      <c r="L32" s="405"/>
      <c r="M32" s="405"/>
      <c r="N32" s="405"/>
      <c r="O32" s="406"/>
      <c r="P32" s="433"/>
      <c r="Q32" s="434"/>
      <c r="R32" s="434"/>
      <c r="S32" s="434"/>
      <c r="T32" s="434"/>
      <c r="U32" s="428"/>
      <c r="V32" s="452"/>
      <c r="W32" s="453"/>
      <c r="X32" s="454"/>
    </row>
    <row r="33" spans="1:96" ht="30" customHeight="1" x14ac:dyDescent="0.25">
      <c r="B33" s="289"/>
      <c r="C33" s="1230"/>
      <c r="D33" s="763"/>
      <c r="E33" s="111"/>
      <c r="F33" s="330"/>
      <c r="G33" s="331"/>
      <c r="H33" s="331"/>
      <c r="I33" s="331"/>
      <c r="J33" s="332"/>
      <c r="K33" s="401"/>
      <c r="L33" s="405"/>
      <c r="M33" s="405"/>
      <c r="N33" s="405"/>
      <c r="O33" s="406"/>
      <c r="P33" s="433"/>
      <c r="Q33" s="434"/>
      <c r="R33" s="434"/>
      <c r="S33" s="434"/>
      <c r="T33" s="434"/>
      <c r="U33" s="428"/>
      <c r="V33" s="452"/>
      <c r="W33" s="453"/>
      <c r="X33" s="454"/>
    </row>
    <row r="34" spans="1:96" ht="30" customHeight="1" x14ac:dyDescent="0.25">
      <c r="B34" s="289"/>
      <c r="C34" s="1230"/>
      <c r="D34" s="763"/>
      <c r="E34" s="111"/>
      <c r="F34" s="330"/>
      <c r="G34" s="331"/>
      <c r="H34" s="331"/>
      <c r="I34" s="331"/>
      <c r="J34" s="332"/>
      <c r="K34" s="401"/>
      <c r="L34" s="405"/>
      <c r="M34" s="405"/>
      <c r="N34" s="405"/>
      <c r="O34" s="406"/>
      <c r="P34" s="433"/>
      <c r="Q34" s="434"/>
      <c r="R34" s="434"/>
      <c r="S34" s="434"/>
      <c r="T34" s="434"/>
      <c r="U34" s="428"/>
      <c r="V34" s="452"/>
      <c r="W34" s="453"/>
      <c r="X34" s="454"/>
    </row>
    <row r="35" spans="1:96" ht="30" customHeight="1" x14ac:dyDescent="0.25">
      <c r="B35" s="289"/>
      <c r="C35" s="1231"/>
      <c r="D35" s="764"/>
      <c r="E35" s="757"/>
      <c r="F35" s="330"/>
      <c r="G35" s="331"/>
      <c r="H35" s="331"/>
      <c r="I35" s="331"/>
      <c r="J35" s="332"/>
      <c r="K35" s="420"/>
      <c r="L35" s="412"/>
      <c r="M35" s="412"/>
      <c r="N35" s="412"/>
      <c r="O35" s="413"/>
      <c r="P35" s="438"/>
      <c r="Q35" s="434"/>
      <c r="R35" s="434"/>
      <c r="S35" s="434"/>
      <c r="T35" s="434"/>
      <c r="U35" s="440"/>
      <c r="V35" s="458"/>
      <c r="W35" s="459"/>
      <c r="X35" s="460"/>
    </row>
    <row r="36" spans="1:96" ht="12.75" customHeight="1" x14ac:dyDescent="0.25">
      <c r="B36" s="301"/>
      <c r="C36" s="1253" t="s">
        <v>93</v>
      </c>
      <c r="D36" s="1253"/>
      <c r="E36" s="1253"/>
      <c r="F36" s="397"/>
      <c r="G36" s="397"/>
      <c r="H36" s="397"/>
      <c r="I36" s="397"/>
      <c r="J36" s="398"/>
      <c r="K36" s="421"/>
      <c r="L36" s="421"/>
      <c r="M36" s="421"/>
      <c r="N36" s="421"/>
      <c r="O36" s="422"/>
      <c r="P36" s="445"/>
      <c r="Q36" s="445"/>
      <c r="R36" s="445"/>
      <c r="S36" s="445"/>
      <c r="T36" s="445"/>
      <c r="U36" s="483"/>
      <c r="V36" s="503"/>
      <c r="W36" s="463"/>
      <c r="X36" s="495"/>
    </row>
    <row r="37" spans="1:96" s="25" customFormat="1" ht="30" customHeight="1" x14ac:dyDescent="0.25">
      <c r="A37" s="110"/>
      <c r="B37" s="290"/>
      <c r="C37" s="1229" t="s">
        <v>94</v>
      </c>
      <c r="D37" s="760"/>
      <c r="E37" s="114"/>
      <c r="F37" s="330"/>
      <c r="G37" s="331"/>
      <c r="H37" s="331"/>
      <c r="I37" s="331"/>
      <c r="J37" s="332"/>
      <c r="K37" s="401"/>
      <c r="L37" s="405"/>
      <c r="M37" s="405"/>
      <c r="N37" s="405"/>
      <c r="O37" s="406"/>
      <c r="P37" s="433"/>
      <c r="Q37" s="434"/>
      <c r="R37" s="434"/>
      <c r="S37" s="434"/>
      <c r="T37" s="434"/>
      <c r="U37" s="428"/>
      <c r="V37" s="452"/>
      <c r="W37" s="453"/>
      <c r="X37" s="454"/>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row>
    <row r="38" spans="1:96" s="25" customFormat="1" ht="30" customHeight="1" x14ac:dyDescent="0.25">
      <c r="A38" s="110"/>
      <c r="B38" s="289"/>
      <c r="C38" s="1230"/>
      <c r="D38" s="760"/>
      <c r="E38" s="114"/>
      <c r="F38" s="330"/>
      <c r="G38" s="331"/>
      <c r="H38" s="331"/>
      <c r="I38" s="331"/>
      <c r="J38" s="332"/>
      <c r="K38" s="401"/>
      <c r="L38" s="405"/>
      <c r="M38" s="405"/>
      <c r="N38" s="405"/>
      <c r="O38" s="406"/>
      <c r="P38" s="433"/>
      <c r="Q38" s="434"/>
      <c r="R38" s="434"/>
      <c r="S38" s="434"/>
      <c r="T38" s="434"/>
      <c r="U38" s="428"/>
      <c r="V38" s="452"/>
      <c r="W38" s="453"/>
      <c r="X38" s="454"/>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row>
    <row r="39" spans="1:96" s="25" customFormat="1" ht="30" customHeight="1" x14ac:dyDescent="0.25">
      <c r="A39" s="110"/>
      <c r="B39" s="289"/>
      <c r="C39" s="1230"/>
      <c r="D39" s="760"/>
      <c r="E39" s="114"/>
      <c r="F39" s="341"/>
      <c r="G39" s="339"/>
      <c r="H39" s="339"/>
      <c r="I39" s="339"/>
      <c r="J39" s="340"/>
      <c r="K39" s="401"/>
      <c r="L39" s="405"/>
      <c r="M39" s="405"/>
      <c r="N39" s="405"/>
      <c r="O39" s="406"/>
      <c r="P39" s="433"/>
      <c r="Q39" s="434"/>
      <c r="R39" s="434"/>
      <c r="S39" s="434"/>
      <c r="T39" s="434"/>
      <c r="U39" s="428"/>
      <c r="V39" s="452"/>
      <c r="W39" s="453"/>
      <c r="X39" s="454"/>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row>
    <row r="40" spans="1:96" s="25" customFormat="1" ht="30" customHeight="1" x14ac:dyDescent="0.25">
      <c r="A40" s="110"/>
      <c r="B40" s="292"/>
      <c r="C40" s="1257"/>
      <c r="D40" s="764"/>
      <c r="E40" s="758"/>
      <c r="F40" s="341"/>
      <c r="G40" s="339"/>
      <c r="H40" s="339"/>
      <c r="I40" s="339"/>
      <c r="J40" s="340"/>
      <c r="K40" s="420"/>
      <c r="L40" s="412"/>
      <c r="M40" s="412"/>
      <c r="N40" s="412"/>
      <c r="O40" s="413"/>
      <c r="P40" s="438"/>
      <c r="Q40" s="434"/>
      <c r="R40" s="434"/>
      <c r="S40" s="434"/>
      <c r="T40" s="434"/>
      <c r="U40" s="440"/>
      <c r="V40" s="458"/>
      <c r="W40" s="459"/>
      <c r="X40" s="46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row>
    <row r="41" spans="1:96" ht="12.75" customHeight="1" x14ac:dyDescent="0.25">
      <c r="B41" s="305"/>
      <c r="C41" s="1253" t="s">
        <v>95</v>
      </c>
      <c r="D41" s="1253"/>
      <c r="E41" s="1253"/>
      <c r="F41" s="397"/>
      <c r="G41" s="397"/>
      <c r="H41" s="397"/>
      <c r="I41" s="397"/>
      <c r="J41" s="398"/>
      <c r="K41" s="421"/>
      <c r="L41" s="421"/>
      <c r="M41" s="421"/>
      <c r="N41" s="421"/>
      <c r="O41" s="422"/>
      <c r="P41" s="445"/>
      <c r="Q41" s="445"/>
      <c r="R41" s="445"/>
      <c r="S41" s="445"/>
      <c r="T41" s="446"/>
      <c r="U41" s="483"/>
      <c r="V41" s="503"/>
      <c r="W41" s="463"/>
      <c r="X41" s="495"/>
    </row>
    <row r="42" spans="1:96" s="25" customFormat="1" ht="30" customHeight="1" x14ac:dyDescent="0.25">
      <c r="A42" s="110"/>
      <c r="B42" s="289"/>
      <c r="C42" s="1229" t="s">
        <v>96</v>
      </c>
      <c r="D42" s="760"/>
      <c r="E42" s="114"/>
      <c r="F42" s="341"/>
      <c r="G42" s="339"/>
      <c r="H42" s="339"/>
      <c r="I42" s="339"/>
      <c r="J42" s="340"/>
      <c r="K42" s="401"/>
      <c r="L42" s="405"/>
      <c r="M42" s="405"/>
      <c r="N42" s="405"/>
      <c r="O42" s="406"/>
      <c r="P42" s="433"/>
      <c r="Q42" s="434"/>
      <c r="R42" s="434"/>
      <c r="S42" s="434"/>
      <c r="T42" s="434"/>
      <c r="U42" s="428"/>
      <c r="V42" s="452"/>
      <c r="W42" s="453"/>
      <c r="X42" s="454"/>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row>
    <row r="43" spans="1:96" s="25" customFormat="1" ht="30" customHeight="1" x14ac:dyDescent="0.25">
      <c r="A43" s="110"/>
      <c r="B43" s="289"/>
      <c r="C43" s="1230"/>
      <c r="D43" s="763"/>
      <c r="E43" s="114"/>
      <c r="F43" s="341"/>
      <c r="G43" s="339"/>
      <c r="H43" s="339"/>
      <c r="I43" s="339"/>
      <c r="J43" s="340"/>
      <c r="K43" s="401"/>
      <c r="L43" s="405"/>
      <c r="M43" s="405"/>
      <c r="N43" s="405"/>
      <c r="O43" s="406"/>
      <c r="P43" s="433"/>
      <c r="Q43" s="434"/>
      <c r="R43" s="434"/>
      <c r="S43" s="434"/>
      <c r="T43" s="434"/>
      <c r="U43" s="428"/>
      <c r="V43" s="452"/>
      <c r="W43" s="453"/>
      <c r="X43" s="454"/>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row>
    <row r="44" spans="1:96" s="25" customFormat="1" ht="30" customHeight="1" x14ac:dyDescent="0.25">
      <c r="A44" s="110"/>
      <c r="B44" s="289"/>
      <c r="C44" s="1230"/>
      <c r="D44" s="763"/>
      <c r="E44" s="114"/>
      <c r="F44" s="341"/>
      <c r="G44" s="339"/>
      <c r="H44" s="339"/>
      <c r="I44" s="339"/>
      <c r="J44" s="340"/>
      <c r="K44" s="401"/>
      <c r="L44" s="405"/>
      <c r="M44" s="405"/>
      <c r="N44" s="405"/>
      <c r="O44" s="406"/>
      <c r="P44" s="433"/>
      <c r="Q44" s="434"/>
      <c r="R44" s="434"/>
      <c r="S44" s="434"/>
      <c r="T44" s="434"/>
      <c r="U44" s="428"/>
      <c r="V44" s="452"/>
      <c r="W44" s="453"/>
      <c r="X44" s="454"/>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row>
    <row r="45" spans="1:96" s="25" customFormat="1" ht="30" customHeight="1" x14ac:dyDescent="0.25">
      <c r="A45" s="110"/>
      <c r="B45" s="289"/>
      <c r="C45" s="1230"/>
      <c r="D45" s="763"/>
      <c r="E45" s="114"/>
      <c r="F45" s="341"/>
      <c r="G45" s="339"/>
      <c r="H45" s="339"/>
      <c r="I45" s="339"/>
      <c r="J45" s="340"/>
      <c r="K45" s="401"/>
      <c r="L45" s="405"/>
      <c r="M45" s="405"/>
      <c r="N45" s="405"/>
      <c r="O45" s="406"/>
      <c r="P45" s="433"/>
      <c r="Q45" s="434"/>
      <c r="R45" s="434"/>
      <c r="S45" s="434"/>
      <c r="T45" s="434"/>
      <c r="U45" s="428"/>
      <c r="V45" s="452"/>
      <c r="W45" s="453"/>
      <c r="X45" s="454"/>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row>
    <row r="46" spans="1:96" s="25" customFormat="1" ht="30" customHeight="1" x14ac:dyDescent="0.25">
      <c r="A46" s="110"/>
      <c r="B46" s="289"/>
      <c r="C46" s="1231"/>
      <c r="D46" s="764"/>
      <c r="E46" s="758"/>
      <c r="F46" s="333"/>
      <c r="G46" s="334"/>
      <c r="H46" s="334"/>
      <c r="I46" s="334"/>
      <c r="J46" s="335"/>
      <c r="K46" s="411"/>
      <c r="L46" s="412"/>
      <c r="M46" s="412"/>
      <c r="N46" s="412"/>
      <c r="O46" s="413"/>
      <c r="P46" s="438"/>
      <c r="Q46" s="439"/>
      <c r="R46" s="439"/>
      <c r="S46" s="439"/>
      <c r="T46" s="439"/>
      <c r="U46" s="440"/>
      <c r="V46" s="452"/>
      <c r="W46" s="459"/>
      <c r="X46" s="46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row>
    <row r="47" spans="1:96" ht="12.75" customHeight="1" x14ac:dyDescent="0.25">
      <c r="B47" s="301"/>
      <c r="C47" s="1253" t="s">
        <v>95</v>
      </c>
      <c r="D47" s="1253"/>
      <c r="E47" s="1254"/>
      <c r="F47" s="319"/>
      <c r="G47" s="316"/>
      <c r="H47" s="316"/>
      <c r="I47" s="316"/>
      <c r="J47" s="314"/>
      <c r="K47" s="403"/>
      <c r="L47" s="421"/>
      <c r="M47" s="404"/>
      <c r="N47" s="404"/>
      <c r="O47" s="410"/>
      <c r="P47" s="432"/>
      <c r="Q47" s="431"/>
      <c r="R47" s="431"/>
      <c r="S47" s="431"/>
      <c r="T47" s="474"/>
      <c r="U47" s="484"/>
      <c r="V47" s="504"/>
      <c r="W47" s="451"/>
      <c r="X47" s="495"/>
    </row>
    <row r="48" spans="1:96" s="25" customFormat="1" ht="30" customHeight="1" x14ac:dyDescent="0.25">
      <c r="A48" s="110"/>
      <c r="B48" s="290"/>
      <c r="C48" s="1229" t="s">
        <v>28</v>
      </c>
      <c r="D48" s="761"/>
      <c r="E48" s="759"/>
      <c r="F48" s="341"/>
      <c r="G48" s="339"/>
      <c r="H48" s="339"/>
      <c r="I48" s="339"/>
      <c r="J48" s="340"/>
      <c r="K48" s="401"/>
      <c r="L48" s="405"/>
      <c r="M48" s="405"/>
      <c r="N48" s="405"/>
      <c r="O48" s="406"/>
      <c r="P48" s="433"/>
      <c r="Q48" s="434"/>
      <c r="R48" s="434"/>
      <c r="S48" s="434"/>
      <c r="T48" s="434"/>
      <c r="U48" s="428"/>
      <c r="V48" s="452"/>
      <c r="W48" s="453"/>
      <c r="X48" s="454"/>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row>
    <row r="49" spans="1:96" s="25" customFormat="1" ht="30" customHeight="1" x14ac:dyDescent="0.25">
      <c r="A49" s="110"/>
      <c r="B49" s="289"/>
      <c r="C49" s="1230"/>
      <c r="D49" s="760"/>
      <c r="E49" s="114"/>
      <c r="F49" s="341"/>
      <c r="G49" s="339"/>
      <c r="H49" s="339"/>
      <c r="I49" s="339"/>
      <c r="J49" s="340"/>
      <c r="K49" s="401"/>
      <c r="L49" s="405"/>
      <c r="M49" s="405"/>
      <c r="N49" s="405"/>
      <c r="O49" s="406"/>
      <c r="P49" s="433"/>
      <c r="Q49" s="434"/>
      <c r="R49" s="434"/>
      <c r="S49" s="434"/>
      <c r="T49" s="434"/>
      <c r="U49" s="428"/>
      <c r="V49" s="452"/>
      <c r="W49" s="453"/>
      <c r="X49" s="454"/>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row>
    <row r="50" spans="1:96" s="25" customFormat="1" ht="30" customHeight="1" x14ac:dyDescent="0.25">
      <c r="A50" s="110"/>
      <c r="B50" s="289"/>
      <c r="C50" s="1230"/>
      <c r="D50" s="760"/>
      <c r="E50" s="114"/>
      <c r="F50" s="341"/>
      <c r="G50" s="339"/>
      <c r="H50" s="339"/>
      <c r="I50" s="339"/>
      <c r="J50" s="340"/>
      <c r="K50" s="401"/>
      <c r="L50" s="405"/>
      <c r="M50" s="405"/>
      <c r="N50" s="405"/>
      <c r="O50" s="406"/>
      <c r="P50" s="433"/>
      <c r="Q50" s="434"/>
      <c r="R50" s="434"/>
      <c r="S50" s="434"/>
      <c r="T50" s="434"/>
      <c r="U50" s="428"/>
      <c r="V50" s="452"/>
      <c r="W50" s="453"/>
      <c r="X50" s="454"/>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row>
    <row r="51" spans="1:96" s="25" customFormat="1" ht="30" customHeight="1" x14ac:dyDescent="0.25">
      <c r="A51" s="110"/>
      <c r="B51" s="292"/>
      <c r="C51" s="1231"/>
      <c r="D51" s="760"/>
      <c r="E51" s="114"/>
      <c r="F51" s="333"/>
      <c r="G51" s="334"/>
      <c r="H51" s="334"/>
      <c r="I51" s="334"/>
      <c r="J51" s="335"/>
      <c r="K51" s="411"/>
      <c r="L51" s="412"/>
      <c r="M51" s="412"/>
      <c r="N51" s="412"/>
      <c r="O51" s="413"/>
      <c r="P51" s="438"/>
      <c r="Q51" s="439"/>
      <c r="R51" s="439"/>
      <c r="S51" s="439"/>
      <c r="T51" s="439"/>
      <c r="U51" s="440"/>
      <c r="V51" s="458"/>
      <c r="W51" s="459"/>
      <c r="X51" s="46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row>
    <row r="52" spans="1:96" s="25" customFormat="1" ht="12.75" customHeight="1" x14ac:dyDescent="0.25">
      <c r="A52" s="110"/>
      <c r="B52" s="301"/>
      <c r="C52" s="1175" t="s">
        <v>97</v>
      </c>
      <c r="D52" s="1175"/>
      <c r="E52" s="1176"/>
      <c r="F52" s="319"/>
      <c r="G52" s="316"/>
      <c r="H52" s="316"/>
      <c r="I52" s="316"/>
      <c r="J52" s="314"/>
      <c r="K52" s="403"/>
      <c r="L52" s="404"/>
      <c r="M52" s="404"/>
      <c r="N52" s="404"/>
      <c r="O52" s="410"/>
      <c r="P52" s="432"/>
      <c r="Q52" s="431"/>
      <c r="R52" s="431"/>
      <c r="S52" s="431"/>
      <c r="T52" s="445"/>
      <c r="U52" s="483"/>
      <c r="V52" s="480"/>
      <c r="W52" s="451"/>
      <c r="X52" s="495"/>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row>
    <row r="53" spans="1:96" s="25" customFormat="1" ht="30" customHeight="1" x14ac:dyDescent="0.25">
      <c r="A53" s="110"/>
      <c r="B53" s="290"/>
      <c r="C53" s="1229" t="s">
        <v>98</v>
      </c>
      <c r="D53" s="760"/>
      <c r="E53" s="114"/>
      <c r="F53" s="341"/>
      <c r="G53" s="339"/>
      <c r="H53" s="339"/>
      <c r="I53" s="339"/>
      <c r="J53" s="340"/>
      <c r="K53" s="401"/>
      <c r="L53" s="405"/>
      <c r="M53" s="405"/>
      <c r="N53" s="405"/>
      <c r="O53" s="406"/>
      <c r="P53" s="433"/>
      <c r="Q53" s="434"/>
      <c r="R53" s="434"/>
      <c r="S53" s="434"/>
      <c r="T53" s="434"/>
      <c r="U53" s="428"/>
      <c r="V53" s="496"/>
      <c r="W53" s="453"/>
      <c r="X53" s="454"/>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row>
    <row r="54" spans="1:96" s="25" customFormat="1" ht="30" customHeight="1" x14ac:dyDescent="0.25">
      <c r="A54" s="110"/>
      <c r="B54" s="289"/>
      <c r="C54" s="1230"/>
      <c r="D54" s="760"/>
      <c r="E54" s="114"/>
      <c r="F54" s="341"/>
      <c r="G54" s="339"/>
      <c r="H54" s="339"/>
      <c r="I54" s="339"/>
      <c r="J54" s="340"/>
      <c r="K54" s="401"/>
      <c r="L54" s="405"/>
      <c r="M54" s="405"/>
      <c r="N54" s="405"/>
      <c r="O54" s="406"/>
      <c r="P54" s="433"/>
      <c r="Q54" s="434"/>
      <c r="R54" s="434"/>
      <c r="S54" s="434"/>
      <c r="T54" s="434"/>
      <c r="U54" s="428"/>
      <c r="V54" s="452"/>
      <c r="W54" s="453"/>
      <c r="X54" s="454"/>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row>
    <row r="55" spans="1:96" s="25" customFormat="1" ht="30" customHeight="1" x14ac:dyDescent="0.25">
      <c r="A55" s="110"/>
      <c r="B55" s="289"/>
      <c r="C55" s="1230"/>
      <c r="D55" s="760"/>
      <c r="E55" s="114"/>
      <c r="F55" s="341"/>
      <c r="G55" s="339"/>
      <c r="H55" s="339"/>
      <c r="I55" s="339"/>
      <c r="J55" s="340"/>
      <c r="K55" s="401"/>
      <c r="L55" s="405"/>
      <c r="M55" s="405"/>
      <c r="N55" s="405"/>
      <c r="O55" s="406"/>
      <c r="P55" s="433"/>
      <c r="Q55" s="434"/>
      <c r="R55" s="434"/>
      <c r="S55" s="434"/>
      <c r="T55" s="434"/>
      <c r="U55" s="428"/>
      <c r="V55" s="452"/>
      <c r="W55" s="453"/>
      <c r="X55" s="454"/>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row>
    <row r="56" spans="1:96" s="25" customFormat="1" ht="30" customHeight="1" x14ac:dyDescent="0.25">
      <c r="A56" s="110"/>
      <c r="B56" s="289"/>
      <c r="C56" s="1230"/>
      <c r="D56" s="760"/>
      <c r="E56" s="114"/>
      <c r="F56" s="341"/>
      <c r="G56" s="339"/>
      <c r="H56" s="339"/>
      <c r="I56" s="339"/>
      <c r="J56" s="340"/>
      <c r="K56" s="401"/>
      <c r="L56" s="405"/>
      <c r="M56" s="405"/>
      <c r="N56" s="405"/>
      <c r="O56" s="406"/>
      <c r="P56" s="433"/>
      <c r="Q56" s="434"/>
      <c r="R56" s="434"/>
      <c r="S56" s="434"/>
      <c r="T56" s="434"/>
      <c r="U56" s="428"/>
      <c r="V56" s="452"/>
      <c r="W56" s="453"/>
      <c r="X56" s="454"/>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row>
    <row r="57" spans="1:96" s="25" customFormat="1" ht="30" customHeight="1" x14ac:dyDescent="0.25">
      <c r="A57" s="110"/>
      <c r="B57" s="289"/>
      <c r="C57" s="1231"/>
      <c r="D57" s="760"/>
      <c r="E57" s="114"/>
      <c r="F57" s="333"/>
      <c r="G57" s="334"/>
      <c r="H57" s="334"/>
      <c r="I57" s="334"/>
      <c r="J57" s="335"/>
      <c r="K57" s="411"/>
      <c r="L57" s="412"/>
      <c r="M57" s="412"/>
      <c r="N57" s="412"/>
      <c r="O57" s="413"/>
      <c r="P57" s="438"/>
      <c r="Q57" s="439"/>
      <c r="R57" s="439"/>
      <c r="S57" s="439"/>
      <c r="T57" s="434"/>
      <c r="U57" s="440"/>
      <c r="V57" s="458"/>
      <c r="W57" s="459"/>
      <c r="X57" s="46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row>
    <row r="58" spans="1:96" s="25" customFormat="1" ht="12.75" customHeight="1" x14ac:dyDescent="0.25">
      <c r="A58" s="110"/>
      <c r="B58" s="305"/>
      <c r="C58" s="1175" t="s">
        <v>99</v>
      </c>
      <c r="D58" s="1175"/>
      <c r="E58" s="1176"/>
      <c r="F58" s="319"/>
      <c r="G58" s="316"/>
      <c r="H58" s="316"/>
      <c r="I58" s="316"/>
      <c r="J58" s="314"/>
      <c r="K58" s="403"/>
      <c r="L58" s="404"/>
      <c r="M58" s="404"/>
      <c r="N58" s="404"/>
      <c r="O58" s="410"/>
      <c r="P58" s="432"/>
      <c r="Q58" s="431"/>
      <c r="R58" s="431"/>
      <c r="S58" s="431"/>
      <c r="T58" s="484"/>
      <c r="U58" s="483"/>
      <c r="V58" s="480"/>
      <c r="W58" s="451"/>
      <c r="X58" s="495"/>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row>
    <row r="59" spans="1:96" s="25" customFormat="1" ht="30" customHeight="1" x14ac:dyDescent="0.25">
      <c r="A59" s="110"/>
      <c r="B59" s="289"/>
      <c r="C59" s="1240" t="s">
        <v>100</v>
      </c>
      <c r="D59" s="766"/>
      <c r="E59" s="759"/>
      <c r="F59" s="341"/>
      <c r="G59" s="339"/>
      <c r="H59" s="339"/>
      <c r="I59" s="339"/>
      <c r="J59" s="340"/>
      <c r="K59" s="401"/>
      <c r="L59" s="405"/>
      <c r="M59" s="405"/>
      <c r="N59" s="405"/>
      <c r="O59" s="406"/>
      <c r="P59" s="433"/>
      <c r="Q59" s="434"/>
      <c r="R59" s="434"/>
      <c r="S59" s="434"/>
      <c r="T59" s="434"/>
      <c r="U59" s="428"/>
      <c r="V59" s="496"/>
      <c r="W59" s="453"/>
      <c r="X59" s="454"/>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row>
    <row r="60" spans="1:96" s="25" customFormat="1" ht="30" customHeight="1" x14ac:dyDescent="0.25">
      <c r="A60" s="110"/>
      <c r="B60" s="289"/>
      <c r="C60" s="1241"/>
      <c r="D60" s="767"/>
      <c r="E60" s="114"/>
      <c r="F60" s="341"/>
      <c r="G60" s="339"/>
      <c r="H60" s="339"/>
      <c r="I60" s="339"/>
      <c r="J60" s="340"/>
      <c r="K60" s="401"/>
      <c r="L60" s="405"/>
      <c r="M60" s="405"/>
      <c r="N60" s="405"/>
      <c r="O60" s="406"/>
      <c r="P60" s="433"/>
      <c r="Q60" s="434"/>
      <c r="R60" s="434"/>
      <c r="S60" s="434"/>
      <c r="T60" s="434"/>
      <c r="U60" s="428"/>
      <c r="V60" s="452"/>
      <c r="W60" s="453"/>
      <c r="X60" s="454"/>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row>
    <row r="61" spans="1:96" s="25" customFormat="1" ht="30" customHeight="1" x14ac:dyDescent="0.25">
      <c r="A61" s="110"/>
      <c r="B61" s="289"/>
      <c r="C61" s="1241"/>
      <c r="D61" s="767"/>
      <c r="E61" s="114"/>
      <c r="F61" s="341"/>
      <c r="G61" s="339"/>
      <c r="H61" s="339"/>
      <c r="I61" s="339"/>
      <c r="J61" s="340"/>
      <c r="K61" s="401"/>
      <c r="L61" s="405"/>
      <c r="M61" s="405"/>
      <c r="N61" s="405"/>
      <c r="O61" s="406"/>
      <c r="P61" s="433"/>
      <c r="Q61" s="434"/>
      <c r="R61" s="434"/>
      <c r="S61" s="434"/>
      <c r="T61" s="434"/>
      <c r="U61" s="428"/>
      <c r="V61" s="452"/>
      <c r="W61" s="453"/>
      <c r="X61" s="454"/>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row>
    <row r="62" spans="1:96" s="25" customFormat="1" ht="30" customHeight="1" x14ac:dyDescent="0.25">
      <c r="A62" s="110"/>
      <c r="B62" s="289"/>
      <c r="C62" s="1241"/>
      <c r="D62" s="767"/>
      <c r="E62" s="114"/>
      <c r="F62" s="341"/>
      <c r="G62" s="339"/>
      <c r="H62" s="339"/>
      <c r="I62" s="339"/>
      <c r="J62" s="340"/>
      <c r="K62" s="401"/>
      <c r="L62" s="405"/>
      <c r="M62" s="405"/>
      <c r="N62" s="405"/>
      <c r="O62" s="406"/>
      <c r="P62" s="433"/>
      <c r="Q62" s="434"/>
      <c r="R62" s="434"/>
      <c r="S62" s="434"/>
      <c r="T62" s="434"/>
      <c r="U62" s="428"/>
      <c r="V62" s="452"/>
      <c r="W62" s="453"/>
      <c r="X62" s="454"/>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row>
    <row r="63" spans="1:96" s="25" customFormat="1" ht="30" customHeight="1" x14ac:dyDescent="0.25">
      <c r="A63" s="110"/>
      <c r="B63" s="292"/>
      <c r="C63" s="1242"/>
      <c r="D63" s="768"/>
      <c r="E63" s="758"/>
      <c r="F63" s="333"/>
      <c r="G63" s="334"/>
      <c r="H63" s="334"/>
      <c r="I63" s="334"/>
      <c r="J63" s="335"/>
      <c r="K63" s="420"/>
      <c r="L63" s="412"/>
      <c r="M63" s="412"/>
      <c r="N63" s="412"/>
      <c r="O63" s="413"/>
      <c r="P63" s="438"/>
      <c r="Q63" s="439"/>
      <c r="R63" s="439"/>
      <c r="S63" s="439"/>
      <c r="T63" s="439"/>
      <c r="U63" s="440"/>
      <c r="V63" s="458"/>
      <c r="W63" s="459"/>
      <c r="X63" s="46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row>
    <row r="64" spans="1:96" s="25" customFormat="1" ht="12.75" customHeight="1" x14ac:dyDescent="0.25">
      <c r="A64" s="110"/>
      <c r="B64" s="301"/>
      <c r="C64" s="1207" t="s">
        <v>101</v>
      </c>
      <c r="D64" s="1207"/>
      <c r="E64" s="1208"/>
      <c r="F64" s="319"/>
      <c r="G64" s="316"/>
      <c r="H64" s="316"/>
      <c r="I64" s="316"/>
      <c r="J64" s="314"/>
      <c r="K64" s="403"/>
      <c r="L64" s="404"/>
      <c r="M64" s="404"/>
      <c r="N64" s="404"/>
      <c r="O64" s="410"/>
      <c r="P64" s="432"/>
      <c r="Q64" s="431"/>
      <c r="R64" s="431"/>
      <c r="S64" s="431"/>
      <c r="T64" s="445"/>
      <c r="U64" s="483"/>
      <c r="V64" s="480"/>
      <c r="W64" s="451"/>
      <c r="X64" s="495"/>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row>
    <row r="65" spans="1:96" s="25" customFormat="1" ht="30" customHeight="1" x14ac:dyDescent="0.25">
      <c r="A65" s="110"/>
      <c r="B65" s="290"/>
      <c r="C65" s="1240" t="s">
        <v>102</v>
      </c>
      <c r="D65" s="769"/>
      <c r="E65" s="112"/>
      <c r="F65" s="341"/>
      <c r="G65" s="339"/>
      <c r="H65" s="339"/>
      <c r="I65" s="339"/>
      <c r="J65" s="340"/>
      <c r="K65" s="401"/>
      <c r="L65" s="405"/>
      <c r="M65" s="405"/>
      <c r="N65" s="405"/>
      <c r="O65" s="406"/>
      <c r="P65" s="433"/>
      <c r="Q65" s="434"/>
      <c r="R65" s="434"/>
      <c r="S65" s="434"/>
      <c r="T65" s="434"/>
      <c r="U65" s="428"/>
      <c r="V65" s="496"/>
      <c r="W65" s="453"/>
      <c r="X65" s="454"/>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row>
    <row r="66" spans="1:96" s="25" customFormat="1" ht="30" customHeight="1" x14ac:dyDescent="0.25">
      <c r="A66" s="110"/>
      <c r="B66" s="289"/>
      <c r="C66" s="1241"/>
      <c r="D66" s="770"/>
      <c r="E66" s="111"/>
      <c r="F66" s="341"/>
      <c r="G66" s="339"/>
      <c r="H66" s="339"/>
      <c r="I66" s="339"/>
      <c r="J66" s="340"/>
      <c r="K66" s="401"/>
      <c r="L66" s="405"/>
      <c r="M66" s="405"/>
      <c r="N66" s="405"/>
      <c r="O66" s="406"/>
      <c r="P66" s="433"/>
      <c r="Q66" s="434"/>
      <c r="R66" s="434"/>
      <c r="S66" s="434"/>
      <c r="T66" s="434"/>
      <c r="U66" s="428"/>
      <c r="V66" s="452"/>
      <c r="W66" s="453"/>
      <c r="X66" s="454"/>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row>
    <row r="67" spans="1:96" s="25" customFormat="1" ht="30" customHeight="1" x14ac:dyDescent="0.25">
      <c r="A67" s="110"/>
      <c r="B67" s="289"/>
      <c r="C67" s="1241"/>
      <c r="D67" s="770"/>
      <c r="E67" s="111"/>
      <c r="F67" s="341"/>
      <c r="G67" s="339"/>
      <c r="H67" s="339"/>
      <c r="I67" s="339"/>
      <c r="J67" s="340"/>
      <c r="K67" s="401"/>
      <c r="L67" s="405"/>
      <c r="M67" s="405"/>
      <c r="N67" s="405"/>
      <c r="O67" s="406"/>
      <c r="P67" s="433"/>
      <c r="Q67" s="434"/>
      <c r="R67" s="434"/>
      <c r="S67" s="434"/>
      <c r="T67" s="434"/>
      <c r="U67" s="428"/>
      <c r="V67" s="452"/>
      <c r="W67" s="453"/>
      <c r="X67" s="454"/>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row>
    <row r="68" spans="1:96" s="25" customFormat="1" ht="30" customHeight="1" x14ac:dyDescent="0.25">
      <c r="A68" s="110"/>
      <c r="B68" s="289"/>
      <c r="C68" s="1241"/>
      <c r="D68" s="770"/>
      <c r="E68" s="111"/>
      <c r="F68" s="341"/>
      <c r="G68" s="339"/>
      <c r="H68" s="339"/>
      <c r="I68" s="339"/>
      <c r="J68" s="340"/>
      <c r="K68" s="401"/>
      <c r="L68" s="405"/>
      <c r="M68" s="405"/>
      <c r="N68" s="405"/>
      <c r="O68" s="406"/>
      <c r="P68" s="433"/>
      <c r="Q68" s="434"/>
      <c r="R68" s="434"/>
      <c r="S68" s="434"/>
      <c r="T68" s="434"/>
      <c r="U68" s="428"/>
      <c r="V68" s="452"/>
      <c r="W68" s="453"/>
      <c r="X68" s="454"/>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row>
    <row r="69" spans="1:96" s="25" customFormat="1" ht="30" customHeight="1" x14ac:dyDescent="0.25">
      <c r="A69" s="110"/>
      <c r="B69" s="292"/>
      <c r="C69" s="1242"/>
      <c r="D69" s="771"/>
      <c r="E69" s="758"/>
      <c r="F69" s="333"/>
      <c r="G69" s="334"/>
      <c r="H69" s="334"/>
      <c r="I69" s="334"/>
      <c r="J69" s="335"/>
      <c r="K69" s="420"/>
      <c r="L69" s="412"/>
      <c r="M69" s="412"/>
      <c r="N69" s="412"/>
      <c r="O69" s="413"/>
      <c r="P69" s="438"/>
      <c r="Q69" s="439"/>
      <c r="R69" s="439"/>
      <c r="S69" s="439"/>
      <c r="T69" s="439"/>
      <c r="U69" s="440"/>
      <c r="V69" s="505"/>
      <c r="W69" s="459"/>
      <c r="X69" s="454"/>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row>
    <row r="70" spans="1:96" s="25" customFormat="1" ht="12.75" customHeight="1" x14ac:dyDescent="0.25">
      <c r="A70" s="110"/>
      <c r="B70" s="301"/>
      <c r="C70" s="1207" t="s">
        <v>103</v>
      </c>
      <c r="D70" s="1207"/>
      <c r="E70" s="1176"/>
      <c r="F70" s="319"/>
      <c r="G70" s="316"/>
      <c r="H70" s="316"/>
      <c r="I70" s="316"/>
      <c r="J70" s="314"/>
      <c r="K70" s="403"/>
      <c r="L70" s="404"/>
      <c r="M70" s="404"/>
      <c r="N70" s="404"/>
      <c r="O70" s="410"/>
      <c r="P70" s="432"/>
      <c r="Q70" s="431"/>
      <c r="R70" s="431"/>
      <c r="S70" s="431"/>
      <c r="T70" s="474"/>
      <c r="U70" s="491"/>
      <c r="V70" s="480"/>
      <c r="W70" s="451"/>
      <c r="X70" s="495"/>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row>
    <row r="71" spans="1:96" s="25" customFormat="1" ht="30" customHeight="1" x14ac:dyDescent="0.25">
      <c r="A71" s="110"/>
      <c r="B71" s="290"/>
      <c r="C71" s="1243" t="s">
        <v>104</v>
      </c>
      <c r="D71" s="766"/>
      <c r="E71" s="754"/>
      <c r="F71" s="341"/>
      <c r="G71" s="339"/>
      <c r="H71" s="339"/>
      <c r="I71" s="339"/>
      <c r="J71" s="340"/>
      <c r="K71" s="401"/>
      <c r="L71" s="405"/>
      <c r="M71" s="405"/>
      <c r="N71" s="405"/>
      <c r="O71" s="406"/>
      <c r="P71" s="433"/>
      <c r="Q71" s="434"/>
      <c r="R71" s="434"/>
      <c r="S71" s="434"/>
      <c r="T71" s="434"/>
      <c r="U71" s="428"/>
      <c r="V71" s="496"/>
      <c r="W71" s="453"/>
      <c r="X71" s="454"/>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row>
    <row r="72" spans="1:96" s="25" customFormat="1" ht="30" customHeight="1" x14ac:dyDescent="0.25">
      <c r="A72" s="110"/>
      <c r="B72" s="289"/>
      <c r="C72" s="1244"/>
      <c r="D72" s="767"/>
      <c r="E72" s="755"/>
      <c r="F72" s="341"/>
      <c r="G72" s="339"/>
      <c r="H72" s="339"/>
      <c r="I72" s="339"/>
      <c r="J72" s="340"/>
      <c r="K72" s="401"/>
      <c r="L72" s="405"/>
      <c r="M72" s="405"/>
      <c r="N72" s="405"/>
      <c r="O72" s="406"/>
      <c r="P72" s="433"/>
      <c r="Q72" s="434"/>
      <c r="R72" s="434"/>
      <c r="S72" s="434"/>
      <c r="T72" s="434"/>
      <c r="U72" s="428"/>
      <c r="V72" s="452"/>
      <c r="W72" s="453"/>
      <c r="X72" s="454"/>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row>
    <row r="73" spans="1:96" s="25" customFormat="1" ht="30" customHeight="1" x14ac:dyDescent="0.25">
      <c r="A73" s="110"/>
      <c r="B73" s="289"/>
      <c r="C73" s="1244"/>
      <c r="D73" s="767"/>
      <c r="E73" s="755"/>
      <c r="F73" s="341"/>
      <c r="G73" s="339"/>
      <c r="H73" s="339"/>
      <c r="I73" s="339"/>
      <c r="J73" s="340"/>
      <c r="K73" s="401"/>
      <c r="L73" s="405"/>
      <c r="M73" s="405"/>
      <c r="N73" s="405"/>
      <c r="O73" s="406"/>
      <c r="P73" s="433"/>
      <c r="Q73" s="434"/>
      <c r="R73" s="434"/>
      <c r="S73" s="434"/>
      <c r="T73" s="434"/>
      <c r="U73" s="428"/>
      <c r="V73" s="452"/>
      <c r="W73" s="453"/>
      <c r="X73" s="454"/>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row>
    <row r="74" spans="1:96" s="25" customFormat="1" ht="30" customHeight="1" x14ac:dyDescent="0.25">
      <c r="A74" s="110"/>
      <c r="B74" s="289"/>
      <c r="C74" s="1244"/>
      <c r="D74" s="767"/>
      <c r="E74" s="755"/>
      <c r="F74" s="341"/>
      <c r="G74" s="339"/>
      <c r="H74" s="339"/>
      <c r="I74" s="339"/>
      <c r="J74" s="340"/>
      <c r="K74" s="401"/>
      <c r="L74" s="405"/>
      <c r="M74" s="405"/>
      <c r="N74" s="405"/>
      <c r="O74" s="406"/>
      <c r="P74" s="433"/>
      <c r="Q74" s="434"/>
      <c r="R74" s="434"/>
      <c r="S74" s="434"/>
      <c r="T74" s="434"/>
      <c r="U74" s="428"/>
      <c r="V74" s="452"/>
      <c r="W74" s="453"/>
      <c r="X74" s="454"/>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row>
    <row r="75" spans="1:96" s="25" customFormat="1" ht="30" customHeight="1" thickBot="1" x14ac:dyDescent="0.3">
      <c r="A75" s="110"/>
      <c r="B75" s="289"/>
      <c r="C75" s="1245"/>
      <c r="D75" s="772"/>
      <c r="E75" s="755"/>
      <c r="F75" s="351"/>
      <c r="G75" s="352"/>
      <c r="H75" s="352"/>
      <c r="I75" s="352"/>
      <c r="J75" s="353"/>
      <c r="K75" s="424"/>
      <c r="L75" s="425"/>
      <c r="M75" s="425"/>
      <c r="N75" s="425"/>
      <c r="O75" s="426"/>
      <c r="P75" s="447"/>
      <c r="Q75" s="448"/>
      <c r="R75" s="448"/>
      <c r="S75" s="448"/>
      <c r="T75" s="448"/>
      <c r="U75" s="449"/>
      <c r="V75" s="509"/>
      <c r="W75" s="465"/>
      <c r="X75" s="466"/>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row>
    <row r="76" spans="1:96" s="25" customFormat="1" ht="12.75" customHeight="1" thickBot="1" x14ac:dyDescent="0.25">
      <c r="A76" s="110"/>
      <c r="B76" s="302"/>
      <c r="C76" s="1248" t="s">
        <v>105</v>
      </c>
      <c r="D76" s="1248"/>
      <c r="E76" s="1249"/>
      <c r="F76" s="389"/>
      <c r="G76" s="390"/>
      <c r="H76" s="390"/>
      <c r="I76" s="390"/>
      <c r="J76" s="391"/>
      <c r="K76" s="400"/>
      <c r="L76" s="402"/>
      <c r="M76" s="402"/>
      <c r="N76" s="402"/>
      <c r="O76" s="423"/>
      <c r="P76" s="430"/>
      <c r="Q76" s="429"/>
      <c r="R76" s="429"/>
      <c r="S76" s="429"/>
      <c r="T76" s="485"/>
      <c r="U76" s="490"/>
      <c r="V76" s="479"/>
      <c r="W76" s="450"/>
      <c r="X76" s="493"/>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row>
    <row r="77" spans="1:96" x14ac:dyDescent="0.25">
      <c r="B77" s="748"/>
      <c r="C77" s="1246" t="s">
        <v>107</v>
      </c>
      <c r="D77" s="1246"/>
      <c r="E77" s="1247"/>
      <c r="F77" s="319"/>
      <c r="G77" s="316"/>
      <c r="H77" s="316"/>
      <c r="I77" s="316"/>
      <c r="J77" s="314"/>
      <c r="K77" s="403"/>
      <c r="L77" s="404"/>
      <c r="M77" s="404"/>
      <c r="N77" s="404"/>
      <c r="O77" s="410"/>
      <c r="P77" s="432"/>
      <c r="Q77" s="431"/>
      <c r="R77" s="431"/>
      <c r="S77" s="431"/>
      <c r="T77" s="474"/>
      <c r="U77" s="491"/>
      <c r="V77" s="480"/>
      <c r="W77" s="451"/>
      <c r="X77" s="494"/>
    </row>
    <row r="78" spans="1:96" s="25" customFormat="1" ht="30" customHeight="1" x14ac:dyDescent="0.25">
      <c r="A78" s="110"/>
      <c r="B78" s="290"/>
      <c r="C78" s="1229" t="s">
        <v>108</v>
      </c>
      <c r="D78" s="760"/>
      <c r="E78" s="114"/>
      <c r="F78" s="341"/>
      <c r="G78" s="339"/>
      <c r="H78" s="339"/>
      <c r="I78" s="339"/>
      <c r="J78" s="340"/>
      <c r="K78" s="401"/>
      <c r="L78" s="405"/>
      <c r="M78" s="405"/>
      <c r="N78" s="405"/>
      <c r="O78" s="406"/>
      <c r="P78" s="433"/>
      <c r="Q78" s="434"/>
      <c r="R78" s="434"/>
      <c r="S78" s="434"/>
      <c r="T78" s="434"/>
      <c r="U78" s="428"/>
      <c r="V78" s="496"/>
      <c r="W78" s="453"/>
      <c r="X78" s="454"/>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row>
    <row r="79" spans="1:96" s="25" customFormat="1" ht="30" customHeight="1" x14ac:dyDescent="0.25">
      <c r="A79" s="110"/>
      <c r="B79" s="289"/>
      <c r="C79" s="1230"/>
      <c r="D79" s="760"/>
      <c r="E79" s="114"/>
      <c r="F79" s="341"/>
      <c r="G79" s="339"/>
      <c r="H79" s="339"/>
      <c r="I79" s="339"/>
      <c r="J79" s="340"/>
      <c r="K79" s="401"/>
      <c r="L79" s="405"/>
      <c r="M79" s="405"/>
      <c r="N79" s="405"/>
      <c r="O79" s="406"/>
      <c r="P79" s="433"/>
      <c r="Q79" s="434"/>
      <c r="R79" s="434"/>
      <c r="S79" s="434"/>
      <c r="T79" s="434"/>
      <c r="U79" s="428"/>
      <c r="V79" s="452"/>
      <c r="W79" s="453"/>
      <c r="X79" s="454"/>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row>
    <row r="80" spans="1:96" s="25" customFormat="1" ht="30" customHeight="1" x14ac:dyDescent="0.25">
      <c r="A80" s="110"/>
      <c r="B80" s="289"/>
      <c r="C80" s="1230"/>
      <c r="D80" s="760"/>
      <c r="E80" s="114"/>
      <c r="F80" s="341"/>
      <c r="G80" s="339"/>
      <c r="H80" s="339"/>
      <c r="I80" s="339"/>
      <c r="J80" s="340"/>
      <c r="K80" s="401"/>
      <c r="L80" s="405"/>
      <c r="M80" s="405"/>
      <c r="N80" s="405"/>
      <c r="O80" s="406"/>
      <c r="P80" s="433"/>
      <c r="Q80" s="434"/>
      <c r="R80" s="434"/>
      <c r="S80" s="434"/>
      <c r="T80" s="434"/>
      <c r="U80" s="428"/>
      <c r="V80" s="452"/>
      <c r="W80" s="453"/>
      <c r="X80" s="454"/>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row>
    <row r="81" spans="1:96" s="25" customFormat="1" ht="30" customHeight="1" x14ac:dyDescent="0.25">
      <c r="A81" s="110"/>
      <c r="B81" s="289"/>
      <c r="C81" s="1230"/>
      <c r="D81" s="760"/>
      <c r="E81" s="114"/>
      <c r="F81" s="341"/>
      <c r="G81" s="339"/>
      <c r="H81" s="339"/>
      <c r="I81" s="339"/>
      <c r="J81" s="340"/>
      <c r="K81" s="401"/>
      <c r="L81" s="405"/>
      <c r="M81" s="405"/>
      <c r="N81" s="405"/>
      <c r="O81" s="406"/>
      <c r="P81" s="433"/>
      <c r="Q81" s="434"/>
      <c r="R81" s="434"/>
      <c r="S81" s="434"/>
      <c r="T81" s="434"/>
      <c r="U81" s="428"/>
      <c r="V81" s="452"/>
      <c r="W81" s="453"/>
      <c r="X81" s="454"/>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row>
    <row r="82" spans="1:96" s="25" customFormat="1" ht="30" customHeight="1" x14ac:dyDescent="0.25">
      <c r="A82" s="110"/>
      <c r="B82" s="292"/>
      <c r="C82" s="1230"/>
      <c r="D82" s="760"/>
      <c r="E82" s="114"/>
      <c r="F82" s="333"/>
      <c r="G82" s="334"/>
      <c r="H82" s="334"/>
      <c r="I82" s="334"/>
      <c r="J82" s="335"/>
      <c r="K82" s="411"/>
      <c r="L82" s="412"/>
      <c r="M82" s="412"/>
      <c r="N82" s="412"/>
      <c r="O82" s="413"/>
      <c r="P82" s="438"/>
      <c r="Q82" s="439"/>
      <c r="R82" s="439"/>
      <c r="S82" s="439"/>
      <c r="T82" s="439"/>
      <c r="U82" s="440"/>
      <c r="V82" s="458"/>
      <c r="W82" s="459"/>
      <c r="X82" s="46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row>
    <row r="83" spans="1:96" s="25" customFormat="1" ht="12.75" customHeight="1" x14ac:dyDescent="0.25">
      <c r="A83" s="110"/>
      <c r="B83" s="305"/>
      <c r="C83" s="1267" t="s">
        <v>140</v>
      </c>
      <c r="D83" s="1267"/>
      <c r="E83" s="1268"/>
      <c r="F83" s="319"/>
      <c r="G83" s="316"/>
      <c r="H83" s="316"/>
      <c r="I83" s="316"/>
      <c r="J83" s="314"/>
      <c r="K83" s="403"/>
      <c r="L83" s="404"/>
      <c r="M83" s="404"/>
      <c r="N83" s="404"/>
      <c r="O83" s="410"/>
      <c r="P83" s="432"/>
      <c r="Q83" s="431"/>
      <c r="R83" s="431"/>
      <c r="S83" s="431"/>
      <c r="T83" s="474"/>
      <c r="U83" s="483"/>
      <c r="V83" s="480"/>
      <c r="W83" s="451"/>
      <c r="X83" s="494"/>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row>
    <row r="84" spans="1:96" s="25" customFormat="1" ht="30" customHeight="1" x14ac:dyDescent="0.25">
      <c r="A84" s="110"/>
      <c r="B84" s="289"/>
      <c r="C84" s="1229" t="s">
        <v>109</v>
      </c>
      <c r="D84" s="765"/>
      <c r="E84" s="759"/>
      <c r="F84" s="341"/>
      <c r="G84" s="339"/>
      <c r="H84" s="339"/>
      <c r="I84" s="339"/>
      <c r="J84" s="340"/>
      <c r="K84" s="401"/>
      <c r="L84" s="405"/>
      <c r="M84" s="405"/>
      <c r="N84" s="405"/>
      <c r="O84" s="406"/>
      <c r="P84" s="433"/>
      <c r="Q84" s="434"/>
      <c r="R84" s="434"/>
      <c r="S84" s="434"/>
      <c r="T84" s="434"/>
      <c r="U84" s="428"/>
      <c r="V84" s="496"/>
      <c r="W84" s="453"/>
      <c r="X84" s="454"/>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row>
    <row r="85" spans="1:96" s="25" customFormat="1" ht="30" customHeight="1" x14ac:dyDescent="0.25">
      <c r="A85" s="110"/>
      <c r="B85" s="289"/>
      <c r="C85" s="1230"/>
      <c r="D85" s="760"/>
      <c r="E85" s="114"/>
      <c r="F85" s="682"/>
      <c r="G85" s="683"/>
      <c r="H85" s="683"/>
      <c r="I85" s="683"/>
      <c r="J85" s="335"/>
      <c r="K85" s="420"/>
      <c r="L85" s="412"/>
      <c r="M85" s="412"/>
      <c r="N85" s="412"/>
      <c r="O85" s="413"/>
      <c r="P85" s="438"/>
      <c r="Q85" s="439"/>
      <c r="R85" s="439"/>
      <c r="S85" s="439"/>
      <c r="T85" s="439"/>
      <c r="U85" s="440"/>
      <c r="V85" s="458"/>
      <c r="W85" s="453"/>
      <c r="X85" s="454"/>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row>
    <row r="86" spans="1:96" ht="13.5" thickBot="1" x14ac:dyDescent="0.3">
      <c r="B86" s="749"/>
      <c r="C86" s="1269" t="s">
        <v>110</v>
      </c>
      <c r="D86" s="1270"/>
      <c r="E86" s="1271"/>
      <c r="F86" s="389"/>
      <c r="G86" s="390"/>
      <c r="H86" s="390"/>
      <c r="I86" s="390"/>
      <c r="J86" s="391"/>
      <c r="K86" s="400"/>
      <c r="L86" s="402"/>
      <c r="M86" s="402"/>
      <c r="N86" s="402"/>
      <c r="O86" s="423"/>
      <c r="P86" s="430"/>
      <c r="Q86" s="429"/>
      <c r="R86" s="429"/>
      <c r="S86" s="429"/>
      <c r="T86" s="429"/>
      <c r="U86" s="490"/>
      <c r="V86" s="479"/>
      <c r="W86" s="751"/>
      <c r="X86" s="507"/>
    </row>
    <row r="87" spans="1:96" s="25" customFormat="1" ht="12.75" customHeight="1" x14ac:dyDescent="0.25">
      <c r="A87" s="110"/>
      <c r="B87" s="303"/>
      <c r="C87" s="1207" t="s">
        <v>111</v>
      </c>
      <c r="D87" s="1207"/>
      <c r="E87" s="1208"/>
      <c r="F87" s="319"/>
      <c r="G87" s="316"/>
      <c r="H87" s="316"/>
      <c r="I87" s="316"/>
      <c r="J87" s="314"/>
      <c r="K87" s="403"/>
      <c r="L87" s="404"/>
      <c r="M87" s="404"/>
      <c r="N87" s="404"/>
      <c r="O87" s="410"/>
      <c r="P87" s="432"/>
      <c r="Q87" s="431"/>
      <c r="R87" s="431"/>
      <c r="S87" s="431"/>
      <c r="T87" s="431"/>
      <c r="U87" s="491"/>
      <c r="V87" s="480"/>
      <c r="W87" s="451"/>
      <c r="X87" s="494"/>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row>
    <row r="88" spans="1:96" s="25" customFormat="1" ht="30" customHeight="1" x14ac:dyDescent="0.25">
      <c r="A88" s="110"/>
      <c r="B88" s="290"/>
      <c r="C88" s="1229" t="s">
        <v>112</v>
      </c>
      <c r="D88" s="760"/>
      <c r="E88" s="114"/>
      <c r="F88" s="348"/>
      <c r="G88" s="349"/>
      <c r="H88" s="349"/>
      <c r="I88" s="349"/>
      <c r="J88" s="350"/>
      <c r="K88" s="401"/>
      <c r="L88" s="405"/>
      <c r="M88" s="405"/>
      <c r="N88" s="405"/>
      <c r="O88" s="406"/>
      <c r="P88" s="433"/>
      <c r="Q88" s="434"/>
      <c r="R88" s="434"/>
      <c r="S88" s="434"/>
      <c r="T88" s="434"/>
      <c r="U88" s="428"/>
      <c r="V88" s="496"/>
      <c r="W88" s="453"/>
      <c r="X88" s="454"/>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row>
    <row r="89" spans="1:96" s="25" customFormat="1" ht="30" customHeight="1" x14ac:dyDescent="0.25">
      <c r="A89" s="110"/>
      <c r="B89" s="289"/>
      <c r="C89" s="1230"/>
      <c r="D89" s="760"/>
      <c r="E89" s="114"/>
      <c r="F89" s="341"/>
      <c r="G89" s="339"/>
      <c r="H89" s="339"/>
      <c r="I89" s="339"/>
      <c r="J89" s="340"/>
      <c r="K89" s="401"/>
      <c r="L89" s="405"/>
      <c r="M89" s="405"/>
      <c r="N89" s="405"/>
      <c r="O89" s="406"/>
      <c r="P89" s="433"/>
      <c r="Q89" s="434"/>
      <c r="R89" s="434"/>
      <c r="S89" s="434"/>
      <c r="T89" s="434"/>
      <c r="U89" s="428"/>
      <c r="V89" s="452"/>
      <c r="W89" s="453"/>
      <c r="X89" s="454"/>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row>
    <row r="90" spans="1:96" s="25" customFormat="1" ht="30" customHeight="1" x14ac:dyDescent="0.25">
      <c r="A90" s="110"/>
      <c r="B90" s="289"/>
      <c r="C90" s="1230"/>
      <c r="D90" s="760"/>
      <c r="E90" s="114"/>
      <c r="F90" s="341"/>
      <c r="G90" s="339"/>
      <c r="H90" s="339"/>
      <c r="I90" s="339"/>
      <c r="J90" s="340"/>
      <c r="K90" s="401"/>
      <c r="L90" s="405"/>
      <c r="M90" s="405"/>
      <c r="N90" s="405"/>
      <c r="O90" s="406"/>
      <c r="P90" s="433"/>
      <c r="Q90" s="434"/>
      <c r="R90" s="434"/>
      <c r="S90" s="434"/>
      <c r="T90" s="434"/>
      <c r="U90" s="428"/>
      <c r="V90" s="452"/>
      <c r="W90" s="453"/>
      <c r="X90" s="454"/>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row>
    <row r="91" spans="1:96" s="25" customFormat="1" ht="30" customHeight="1" x14ac:dyDescent="0.25">
      <c r="A91" s="110"/>
      <c r="B91" s="289"/>
      <c r="C91" s="1230"/>
      <c r="D91" s="760"/>
      <c r="E91" s="114"/>
      <c r="F91" s="341"/>
      <c r="G91" s="339"/>
      <c r="H91" s="339"/>
      <c r="I91" s="339"/>
      <c r="J91" s="340"/>
      <c r="K91" s="401"/>
      <c r="L91" s="405"/>
      <c r="M91" s="405"/>
      <c r="N91" s="405"/>
      <c r="O91" s="406"/>
      <c r="P91" s="433"/>
      <c r="Q91" s="434"/>
      <c r="R91" s="434"/>
      <c r="S91" s="434"/>
      <c r="T91" s="434"/>
      <c r="U91" s="428"/>
      <c r="V91" s="452"/>
      <c r="W91" s="453"/>
      <c r="X91" s="454"/>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row>
    <row r="92" spans="1:96" s="25" customFormat="1" ht="30" customHeight="1" x14ac:dyDescent="0.25">
      <c r="A92" s="110"/>
      <c r="B92" s="289"/>
      <c r="C92" s="1230"/>
      <c r="D92" s="760"/>
      <c r="E92" s="114"/>
      <c r="F92" s="341"/>
      <c r="G92" s="339"/>
      <c r="H92" s="339"/>
      <c r="I92" s="339"/>
      <c r="J92" s="340"/>
      <c r="K92" s="401"/>
      <c r="L92" s="405"/>
      <c r="M92" s="405"/>
      <c r="N92" s="405"/>
      <c r="O92" s="406"/>
      <c r="P92" s="433"/>
      <c r="Q92" s="434"/>
      <c r="R92" s="434"/>
      <c r="S92" s="434"/>
      <c r="T92" s="434"/>
      <c r="U92" s="428"/>
      <c r="V92" s="452"/>
      <c r="W92" s="453"/>
      <c r="X92" s="454"/>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row>
    <row r="93" spans="1:96" s="25" customFormat="1" ht="30" customHeight="1" x14ac:dyDescent="0.25">
      <c r="A93" s="110"/>
      <c r="B93" s="289"/>
      <c r="C93" s="1230"/>
      <c r="D93" s="760"/>
      <c r="E93" s="114"/>
      <c r="F93" s="341"/>
      <c r="G93" s="339"/>
      <c r="H93" s="339"/>
      <c r="I93" s="339"/>
      <c r="J93" s="340"/>
      <c r="K93" s="401"/>
      <c r="L93" s="405"/>
      <c r="M93" s="405"/>
      <c r="N93" s="405"/>
      <c r="O93" s="406"/>
      <c r="P93" s="433"/>
      <c r="Q93" s="434"/>
      <c r="R93" s="434"/>
      <c r="S93" s="434"/>
      <c r="T93" s="434"/>
      <c r="U93" s="428"/>
      <c r="V93" s="452"/>
      <c r="W93" s="453"/>
      <c r="X93" s="454"/>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c r="CL93" s="110"/>
      <c r="CM93" s="110"/>
      <c r="CN93" s="110"/>
      <c r="CO93" s="110"/>
      <c r="CP93" s="110"/>
      <c r="CQ93" s="110"/>
      <c r="CR93" s="110"/>
    </row>
    <row r="94" spans="1:96" s="25" customFormat="1" ht="30" customHeight="1" x14ac:dyDescent="0.25">
      <c r="A94" s="110"/>
      <c r="B94" s="289"/>
      <c r="C94" s="1230"/>
      <c r="D94" s="760"/>
      <c r="E94" s="114"/>
      <c r="F94" s="682"/>
      <c r="G94" s="683"/>
      <c r="H94" s="683"/>
      <c r="I94" s="683"/>
      <c r="J94" s="335"/>
      <c r="K94" s="420"/>
      <c r="L94" s="412"/>
      <c r="M94" s="412"/>
      <c r="N94" s="412"/>
      <c r="O94" s="413"/>
      <c r="P94" s="438"/>
      <c r="Q94" s="439"/>
      <c r="R94" s="439"/>
      <c r="S94" s="439"/>
      <c r="T94" s="439"/>
      <c r="U94" s="440"/>
      <c r="V94" s="458"/>
      <c r="W94" s="459"/>
      <c r="X94" s="454"/>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row>
    <row r="95" spans="1:96" s="25" customFormat="1" ht="12.75" customHeight="1" x14ac:dyDescent="0.25">
      <c r="A95" s="110"/>
      <c r="B95" s="305"/>
      <c r="C95" s="1175" t="s">
        <v>113</v>
      </c>
      <c r="D95" s="1175"/>
      <c r="E95" s="1176"/>
      <c r="F95" s="319"/>
      <c r="G95" s="316"/>
      <c r="H95" s="316"/>
      <c r="I95" s="316"/>
      <c r="J95" s="314"/>
      <c r="K95" s="403"/>
      <c r="L95" s="404"/>
      <c r="M95" s="404"/>
      <c r="N95" s="404"/>
      <c r="O95" s="410"/>
      <c r="P95" s="432"/>
      <c r="Q95" s="431"/>
      <c r="R95" s="431"/>
      <c r="S95" s="431"/>
      <c r="T95" s="431"/>
      <c r="U95" s="491"/>
      <c r="V95" s="480"/>
      <c r="W95" s="451"/>
      <c r="X95" s="495"/>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row>
    <row r="96" spans="1:96" s="25" customFormat="1" ht="30" customHeight="1" x14ac:dyDescent="0.25">
      <c r="A96" s="110"/>
      <c r="B96" s="289"/>
      <c r="C96" s="1229" t="s">
        <v>114</v>
      </c>
      <c r="D96" s="760"/>
      <c r="E96" s="114"/>
      <c r="F96" s="348"/>
      <c r="G96" s="349"/>
      <c r="H96" s="349"/>
      <c r="I96" s="349"/>
      <c r="J96" s="350"/>
      <c r="K96" s="401"/>
      <c r="L96" s="405"/>
      <c r="M96" s="405"/>
      <c r="N96" s="405"/>
      <c r="O96" s="406"/>
      <c r="P96" s="433"/>
      <c r="Q96" s="434"/>
      <c r="R96" s="434"/>
      <c r="S96" s="434"/>
      <c r="T96" s="434"/>
      <c r="U96" s="428"/>
      <c r="V96" s="496"/>
      <c r="W96" s="453"/>
      <c r="X96" s="454"/>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row>
    <row r="97" spans="1:96" s="25" customFormat="1" ht="30" customHeight="1" x14ac:dyDescent="0.25">
      <c r="A97" s="110"/>
      <c r="B97" s="289"/>
      <c r="C97" s="1230"/>
      <c r="D97" s="760"/>
      <c r="E97" s="114"/>
      <c r="F97" s="341"/>
      <c r="G97" s="339"/>
      <c r="H97" s="339"/>
      <c r="I97" s="339"/>
      <c r="J97" s="340"/>
      <c r="K97" s="401"/>
      <c r="L97" s="405"/>
      <c r="M97" s="405"/>
      <c r="N97" s="405"/>
      <c r="O97" s="406"/>
      <c r="P97" s="433"/>
      <c r="Q97" s="434"/>
      <c r="R97" s="434"/>
      <c r="S97" s="434"/>
      <c r="T97" s="434"/>
      <c r="U97" s="428"/>
      <c r="V97" s="452"/>
      <c r="W97" s="453"/>
      <c r="X97" s="454"/>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row>
    <row r="98" spans="1:96" s="25" customFormat="1" ht="30" customHeight="1" x14ac:dyDescent="0.25">
      <c r="A98" s="110"/>
      <c r="B98" s="289"/>
      <c r="C98" s="1230"/>
      <c r="D98" s="760"/>
      <c r="E98" s="114"/>
      <c r="F98" s="341"/>
      <c r="G98" s="339"/>
      <c r="H98" s="339"/>
      <c r="I98" s="339"/>
      <c r="J98" s="340"/>
      <c r="K98" s="401"/>
      <c r="L98" s="405"/>
      <c r="M98" s="405"/>
      <c r="N98" s="405"/>
      <c r="O98" s="406"/>
      <c r="P98" s="433"/>
      <c r="Q98" s="434"/>
      <c r="R98" s="434"/>
      <c r="S98" s="434"/>
      <c r="T98" s="434"/>
      <c r="U98" s="428"/>
      <c r="V98" s="452"/>
      <c r="W98" s="453"/>
      <c r="X98" s="454"/>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row>
    <row r="99" spans="1:96" s="25" customFormat="1" ht="30" customHeight="1" x14ac:dyDescent="0.25">
      <c r="A99" s="110"/>
      <c r="B99" s="289"/>
      <c r="C99" s="1230"/>
      <c r="D99" s="760"/>
      <c r="E99" s="114"/>
      <c r="F99" s="341"/>
      <c r="G99" s="339"/>
      <c r="H99" s="339"/>
      <c r="I99" s="339"/>
      <c r="J99" s="340"/>
      <c r="K99" s="401"/>
      <c r="L99" s="405"/>
      <c r="M99" s="405"/>
      <c r="N99" s="405"/>
      <c r="O99" s="406"/>
      <c r="P99" s="433"/>
      <c r="Q99" s="434"/>
      <c r="R99" s="434"/>
      <c r="S99" s="434"/>
      <c r="T99" s="434"/>
      <c r="U99" s="428"/>
      <c r="V99" s="452"/>
      <c r="W99" s="453"/>
      <c r="X99" s="454"/>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c r="CR99" s="110"/>
    </row>
    <row r="100" spans="1:96" s="25" customFormat="1" ht="30" customHeight="1" x14ac:dyDescent="0.25">
      <c r="A100" s="110"/>
      <c r="B100" s="292"/>
      <c r="C100" s="1231"/>
      <c r="D100" s="760"/>
      <c r="E100" s="114"/>
      <c r="F100" s="333"/>
      <c r="G100" s="334"/>
      <c r="H100" s="334"/>
      <c r="I100" s="334"/>
      <c r="J100" s="335"/>
      <c r="K100" s="411"/>
      <c r="L100" s="412"/>
      <c r="M100" s="412"/>
      <c r="N100" s="412"/>
      <c r="O100" s="413"/>
      <c r="P100" s="438"/>
      <c r="Q100" s="439"/>
      <c r="R100" s="439"/>
      <c r="S100" s="439"/>
      <c r="T100" s="439"/>
      <c r="U100" s="440"/>
      <c r="V100" s="505"/>
      <c r="W100" s="459"/>
      <c r="X100" s="46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c r="CR100" s="110"/>
    </row>
    <row r="101" spans="1:96" s="25" customFormat="1" ht="12.75" customHeight="1" x14ac:dyDescent="0.25">
      <c r="A101" s="110"/>
      <c r="B101" s="301"/>
      <c r="C101" s="1175" t="s">
        <v>115</v>
      </c>
      <c r="D101" s="1175"/>
      <c r="E101" s="1176"/>
      <c r="F101" s="319"/>
      <c r="G101" s="316"/>
      <c r="H101" s="316"/>
      <c r="I101" s="316"/>
      <c r="J101" s="314"/>
      <c r="K101" s="403"/>
      <c r="L101" s="404"/>
      <c r="M101" s="404"/>
      <c r="N101" s="404"/>
      <c r="O101" s="410"/>
      <c r="P101" s="432"/>
      <c r="Q101" s="431"/>
      <c r="R101" s="431"/>
      <c r="S101" s="431"/>
      <c r="T101" s="431"/>
      <c r="U101" s="491"/>
      <c r="V101" s="480"/>
      <c r="W101" s="451"/>
      <c r="X101" s="494"/>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c r="CR101" s="110"/>
    </row>
    <row r="102" spans="1:96" s="25" customFormat="1" ht="30" customHeight="1" x14ac:dyDescent="0.25">
      <c r="A102" s="110"/>
      <c r="B102" s="290"/>
      <c r="C102" s="1235" t="s">
        <v>116</v>
      </c>
      <c r="D102" s="773"/>
      <c r="E102" s="754"/>
      <c r="F102" s="348"/>
      <c r="G102" s="349"/>
      <c r="H102" s="349"/>
      <c r="I102" s="349"/>
      <c r="J102" s="350"/>
      <c r="K102" s="401"/>
      <c r="L102" s="405"/>
      <c r="M102" s="405"/>
      <c r="N102" s="405"/>
      <c r="O102" s="406"/>
      <c r="P102" s="433"/>
      <c r="Q102" s="434"/>
      <c r="R102" s="434"/>
      <c r="S102" s="434"/>
      <c r="T102" s="434"/>
      <c r="U102" s="428"/>
      <c r="V102" s="496"/>
      <c r="W102" s="453"/>
      <c r="X102" s="454"/>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row>
    <row r="103" spans="1:96" s="25" customFormat="1" ht="30" customHeight="1" x14ac:dyDescent="0.25">
      <c r="A103" s="110"/>
      <c r="B103" s="289"/>
      <c r="C103" s="1236"/>
      <c r="D103" s="774"/>
      <c r="E103" s="755"/>
      <c r="F103" s="341"/>
      <c r="G103" s="339"/>
      <c r="H103" s="339"/>
      <c r="I103" s="339"/>
      <c r="J103" s="340"/>
      <c r="K103" s="401"/>
      <c r="L103" s="405"/>
      <c r="M103" s="405"/>
      <c r="N103" s="405"/>
      <c r="O103" s="406"/>
      <c r="P103" s="433"/>
      <c r="Q103" s="434"/>
      <c r="R103" s="434"/>
      <c r="S103" s="434"/>
      <c r="T103" s="434"/>
      <c r="U103" s="428"/>
      <c r="V103" s="452"/>
      <c r="W103" s="453"/>
      <c r="X103" s="454"/>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row>
    <row r="104" spans="1:96" s="25" customFormat="1" ht="30" customHeight="1" thickBot="1" x14ac:dyDescent="0.3">
      <c r="A104" s="110"/>
      <c r="B104" s="291"/>
      <c r="C104" s="1236"/>
      <c r="D104" s="775"/>
      <c r="E104" s="755"/>
      <c r="F104" s="351"/>
      <c r="G104" s="352"/>
      <c r="H104" s="352"/>
      <c r="I104" s="352"/>
      <c r="J104" s="353"/>
      <c r="K104" s="424"/>
      <c r="L104" s="425"/>
      <c r="M104" s="425"/>
      <c r="N104" s="425"/>
      <c r="O104" s="426"/>
      <c r="P104" s="447"/>
      <c r="Q104" s="448"/>
      <c r="R104" s="448"/>
      <c r="S104" s="448"/>
      <c r="T104" s="448"/>
      <c r="U104" s="449"/>
      <c r="V104" s="509"/>
      <c r="W104" s="465"/>
      <c r="X104" s="466"/>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c r="CL104" s="110"/>
      <c r="CM104" s="110"/>
      <c r="CN104" s="110"/>
      <c r="CO104" s="110"/>
      <c r="CP104" s="110"/>
      <c r="CQ104" s="110"/>
      <c r="CR104" s="110"/>
    </row>
    <row r="105" spans="1:96" s="25" customFormat="1" ht="12.75" customHeight="1" thickBot="1" x14ac:dyDescent="0.25">
      <c r="A105" s="110"/>
      <c r="B105" s="303"/>
      <c r="C105" s="1248" t="s">
        <v>117</v>
      </c>
      <c r="D105" s="1248"/>
      <c r="E105" s="1249"/>
      <c r="F105" s="389"/>
      <c r="G105" s="390"/>
      <c r="H105" s="390"/>
      <c r="I105" s="390"/>
      <c r="J105" s="391"/>
      <c r="K105" s="400"/>
      <c r="L105" s="402"/>
      <c r="M105" s="402"/>
      <c r="N105" s="402"/>
      <c r="O105" s="423"/>
      <c r="P105" s="430"/>
      <c r="Q105" s="429"/>
      <c r="R105" s="429"/>
      <c r="S105" s="429"/>
      <c r="T105" s="487"/>
      <c r="U105" s="490"/>
      <c r="V105" s="479"/>
      <c r="W105" s="450"/>
      <c r="X105" s="508"/>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c r="CL105" s="110"/>
      <c r="CM105" s="110"/>
      <c r="CN105" s="110"/>
      <c r="CO105" s="110"/>
      <c r="CP105" s="110"/>
      <c r="CQ105" s="110"/>
      <c r="CR105" s="110"/>
    </row>
    <row r="106" spans="1:96" ht="13.5" thickBot="1" x14ac:dyDescent="0.3">
      <c r="B106" s="748"/>
      <c r="C106" s="1264" t="s">
        <v>118</v>
      </c>
      <c r="D106" s="1264"/>
      <c r="E106" s="1265"/>
      <c r="F106" s="389"/>
      <c r="G106" s="390"/>
      <c r="H106" s="390"/>
      <c r="I106" s="390"/>
      <c r="J106" s="391"/>
      <c r="K106" s="400"/>
      <c r="L106" s="402"/>
      <c r="M106" s="402"/>
      <c r="N106" s="402"/>
      <c r="O106" s="423"/>
      <c r="P106" s="430"/>
      <c r="Q106" s="429"/>
      <c r="R106" s="429"/>
      <c r="S106" s="429"/>
      <c r="T106" s="429"/>
      <c r="U106" s="490"/>
      <c r="V106" s="479"/>
      <c r="W106" s="450"/>
      <c r="X106" s="493"/>
    </row>
    <row r="107" spans="1:96" s="25" customFormat="1" ht="12.75" customHeight="1" x14ac:dyDescent="0.25">
      <c r="A107" s="110"/>
      <c r="B107" s="303"/>
      <c r="C107" s="1207" t="s">
        <v>119</v>
      </c>
      <c r="D107" s="1207"/>
      <c r="E107" s="1208"/>
      <c r="F107" s="319"/>
      <c r="G107" s="316"/>
      <c r="H107" s="316"/>
      <c r="I107" s="316"/>
      <c r="J107" s="314"/>
      <c r="K107" s="403"/>
      <c r="L107" s="404"/>
      <c r="M107" s="404"/>
      <c r="N107" s="404"/>
      <c r="O107" s="410"/>
      <c r="P107" s="432"/>
      <c r="Q107" s="431"/>
      <c r="R107" s="431"/>
      <c r="S107" s="431"/>
      <c r="T107" s="431"/>
      <c r="U107" s="491"/>
      <c r="V107" s="480"/>
      <c r="W107" s="451"/>
      <c r="X107" s="494"/>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row>
    <row r="108" spans="1:96" s="25" customFormat="1" ht="30" customHeight="1" x14ac:dyDescent="0.25">
      <c r="A108" s="110"/>
      <c r="B108" s="290"/>
      <c r="C108" s="1235" t="s">
        <v>120</v>
      </c>
      <c r="D108" s="773"/>
      <c r="E108" s="754"/>
      <c r="F108" s="348"/>
      <c r="G108" s="349"/>
      <c r="H108" s="349"/>
      <c r="I108" s="349"/>
      <c r="J108" s="350"/>
      <c r="K108" s="401"/>
      <c r="L108" s="405"/>
      <c r="M108" s="405"/>
      <c r="N108" s="405"/>
      <c r="O108" s="406"/>
      <c r="P108" s="433"/>
      <c r="Q108" s="434"/>
      <c r="R108" s="434"/>
      <c r="S108" s="434"/>
      <c r="T108" s="434"/>
      <c r="U108" s="428"/>
      <c r="V108" s="496"/>
      <c r="W108" s="453"/>
      <c r="X108" s="454"/>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c r="CL108" s="110"/>
      <c r="CM108" s="110"/>
      <c r="CN108" s="110"/>
      <c r="CO108" s="110"/>
      <c r="CP108" s="110"/>
      <c r="CQ108" s="110"/>
      <c r="CR108" s="110"/>
    </row>
    <row r="109" spans="1:96" s="25" customFormat="1" ht="30" customHeight="1" x14ac:dyDescent="0.25">
      <c r="A109" s="110"/>
      <c r="B109" s="289"/>
      <c r="C109" s="1236"/>
      <c r="D109" s="774"/>
      <c r="E109" s="755"/>
      <c r="F109" s="341"/>
      <c r="G109" s="339"/>
      <c r="H109" s="339"/>
      <c r="I109" s="339"/>
      <c r="J109" s="340"/>
      <c r="K109" s="401"/>
      <c r="L109" s="405"/>
      <c r="M109" s="405"/>
      <c r="N109" s="405"/>
      <c r="O109" s="406"/>
      <c r="P109" s="433"/>
      <c r="Q109" s="434"/>
      <c r="R109" s="434"/>
      <c r="S109" s="434"/>
      <c r="T109" s="434"/>
      <c r="U109" s="428"/>
      <c r="V109" s="452"/>
      <c r="W109" s="453"/>
      <c r="X109" s="454"/>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c r="CR109" s="110"/>
    </row>
    <row r="110" spans="1:96" s="25" customFormat="1" ht="30" customHeight="1" x14ac:dyDescent="0.25">
      <c r="A110" s="110"/>
      <c r="B110" s="289"/>
      <c r="C110" s="1236"/>
      <c r="D110" s="774"/>
      <c r="E110" s="755"/>
      <c r="F110" s="341"/>
      <c r="G110" s="339"/>
      <c r="H110" s="339"/>
      <c r="I110" s="339"/>
      <c r="J110" s="340"/>
      <c r="K110" s="401"/>
      <c r="L110" s="405"/>
      <c r="M110" s="405"/>
      <c r="N110" s="405"/>
      <c r="O110" s="406"/>
      <c r="P110" s="433"/>
      <c r="Q110" s="434"/>
      <c r="R110" s="434"/>
      <c r="S110" s="434"/>
      <c r="T110" s="434"/>
      <c r="U110" s="428"/>
      <c r="V110" s="452"/>
      <c r="W110" s="453"/>
      <c r="X110" s="454"/>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c r="CL110" s="110"/>
      <c r="CM110" s="110"/>
      <c r="CN110" s="110"/>
      <c r="CO110" s="110"/>
      <c r="CP110" s="110"/>
      <c r="CQ110" s="110"/>
      <c r="CR110" s="110"/>
    </row>
    <row r="111" spans="1:96" s="25" customFormat="1" ht="30" customHeight="1" x14ac:dyDescent="0.25">
      <c r="A111" s="110"/>
      <c r="B111" s="289"/>
      <c r="C111" s="1236"/>
      <c r="D111" s="776"/>
      <c r="E111" s="755"/>
      <c r="F111" s="682"/>
      <c r="G111" s="683"/>
      <c r="H111" s="683"/>
      <c r="I111" s="683"/>
      <c r="J111" s="335"/>
      <c r="K111" s="411"/>
      <c r="L111" s="412"/>
      <c r="M111" s="412"/>
      <c r="N111" s="412"/>
      <c r="O111" s="413"/>
      <c r="P111" s="438"/>
      <c r="Q111" s="439"/>
      <c r="R111" s="439"/>
      <c r="S111" s="439"/>
      <c r="T111" s="439"/>
      <c r="U111" s="440"/>
      <c r="V111" s="458"/>
      <c r="W111" s="459"/>
      <c r="X111" s="46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c r="CL111" s="110"/>
      <c r="CM111" s="110"/>
      <c r="CN111" s="110"/>
      <c r="CO111" s="110"/>
      <c r="CP111" s="110"/>
      <c r="CQ111" s="110"/>
      <c r="CR111" s="110"/>
    </row>
    <row r="112" spans="1:96" s="25" customFormat="1" ht="12.75" customHeight="1" x14ac:dyDescent="0.25">
      <c r="A112" s="110"/>
      <c r="B112" s="305"/>
      <c r="C112" s="1175" t="s">
        <v>121</v>
      </c>
      <c r="D112" s="1175"/>
      <c r="E112" s="1176"/>
      <c r="F112" s="319"/>
      <c r="G112" s="316"/>
      <c r="H112" s="316"/>
      <c r="I112" s="316"/>
      <c r="J112" s="314"/>
      <c r="K112" s="403"/>
      <c r="L112" s="404"/>
      <c r="M112" s="404"/>
      <c r="N112" s="404"/>
      <c r="O112" s="410"/>
      <c r="P112" s="432"/>
      <c r="Q112" s="431"/>
      <c r="R112" s="431"/>
      <c r="S112" s="431"/>
      <c r="T112" s="431"/>
      <c r="U112" s="491"/>
      <c r="V112" s="480"/>
      <c r="W112" s="451"/>
      <c r="X112" s="494"/>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c r="CR112" s="110"/>
    </row>
    <row r="113" spans="1:96" s="25" customFormat="1" ht="30" customHeight="1" x14ac:dyDescent="0.25">
      <c r="A113" s="110"/>
      <c r="B113" s="289"/>
      <c r="C113" s="1235" t="s">
        <v>276</v>
      </c>
      <c r="D113" s="773"/>
      <c r="E113" s="754"/>
      <c r="F113" s="348"/>
      <c r="G113" s="349"/>
      <c r="H113" s="349"/>
      <c r="I113" s="349"/>
      <c r="J113" s="350"/>
      <c r="K113" s="401"/>
      <c r="L113" s="405"/>
      <c r="M113" s="405"/>
      <c r="N113" s="405"/>
      <c r="O113" s="406"/>
      <c r="P113" s="433"/>
      <c r="Q113" s="434"/>
      <c r="R113" s="434"/>
      <c r="S113" s="434"/>
      <c r="T113" s="434"/>
      <c r="U113" s="428"/>
      <c r="V113" s="496"/>
      <c r="W113" s="453"/>
      <c r="X113" s="454"/>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c r="CL113" s="110"/>
      <c r="CM113" s="110"/>
      <c r="CN113" s="110"/>
      <c r="CO113" s="110"/>
      <c r="CP113" s="110"/>
      <c r="CQ113" s="110"/>
      <c r="CR113" s="110"/>
    </row>
    <row r="114" spans="1:96" s="25" customFormat="1" ht="30" customHeight="1" x14ac:dyDescent="0.25">
      <c r="A114" s="110"/>
      <c r="B114" s="289"/>
      <c r="C114" s="1236"/>
      <c r="D114" s="774"/>
      <c r="E114" s="755"/>
      <c r="F114" s="392"/>
      <c r="G114" s="339"/>
      <c r="H114" s="339"/>
      <c r="I114" s="339"/>
      <c r="J114" s="399"/>
      <c r="K114" s="401"/>
      <c r="L114" s="405"/>
      <c r="M114" s="405"/>
      <c r="N114" s="405"/>
      <c r="O114" s="406"/>
      <c r="P114" s="433"/>
      <c r="Q114" s="434"/>
      <c r="R114" s="434"/>
      <c r="S114" s="434"/>
      <c r="T114" s="434"/>
      <c r="U114" s="428"/>
      <c r="V114" s="452"/>
      <c r="W114" s="453"/>
      <c r="X114" s="454"/>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c r="CR114" s="110"/>
    </row>
    <row r="115" spans="1:96" s="25" customFormat="1" ht="30" customHeight="1" x14ac:dyDescent="0.25">
      <c r="A115" s="110"/>
      <c r="B115" s="289"/>
      <c r="C115" s="1236"/>
      <c r="D115" s="774"/>
      <c r="E115" s="755"/>
      <c r="F115" s="392"/>
      <c r="G115" s="339"/>
      <c r="H115" s="339"/>
      <c r="I115" s="339"/>
      <c r="J115" s="340"/>
      <c r="K115" s="401"/>
      <c r="L115" s="405"/>
      <c r="M115" s="405"/>
      <c r="N115" s="405"/>
      <c r="O115" s="406"/>
      <c r="P115" s="433"/>
      <c r="Q115" s="434"/>
      <c r="R115" s="434"/>
      <c r="S115" s="434"/>
      <c r="T115" s="434"/>
      <c r="U115" s="428"/>
      <c r="V115" s="452"/>
      <c r="W115" s="453"/>
      <c r="X115" s="454"/>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0"/>
      <c r="CO115" s="110"/>
      <c r="CP115" s="110"/>
      <c r="CQ115" s="110"/>
      <c r="CR115" s="110"/>
    </row>
    <row r="116" spans="1:96" s="25" customFormat="1" ht="30" customHeight="1" x14ac:dyDescent="0.25">
      <c r="A116" s="110"/>
      <c r="B116" s="289"/>
      <c r="C116" s="1236"/>
      <c r="D116" s="774"/>
      <c r="E116" s="755"/>
      <c r="F116" s="392"/>
      <c r="G116" s="339"/>
      <c r="H116" s="339"/>
      <c r="I116" s="339"/>
      <c r="J116" s="340"/>
      <c r="K116" s="401"/>
      <c r="L116" s="405"/>
      <c r="M116" s="405"/>
      <c r="N116" s="405"/>
      <c r="O116" s="406"/>
      <c r="P116" s="433"/>
      <c r="Q116" s="434"/>
      <c r="R116" s="434"/>
      <c r="S116" s="434"/>
      <c r="T116" s="434"/>
      <c r="U116" s="428"/>
      <c r="V116" s="452"/>
      <c r="W116" s="453"/>
      <c r="X116" s="454"/>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c r="CL116" s="110"/>
      <c r="CM116" s="110"/>
      <c r="CN116" s="110"/>
      <c r="CO116" s="110"/>
      <c r="CP116" s="110"/>
      <c r="CQ116" s="110"/>
      <c r="CR116" s="110"/>
    </row>
    <row r="117" spans="1:96" s="25" customFormat="1" ht="30" customHeight="1" x14ac:dyDescent="0.25">
      <c r="A117" s="110"/>
      <c r="B117" s="289"/>
      <c r="C117" s="1236"/>
      <c r="D117" s="774"/>
      <c r="E117" s="755"/>
      <c r="F117" s="392"/>
      <c r="G117" s="339"/>
      <c r="H117" s="339"/>
      <c r="I117" s="339"/>
      <c r="J117" s="399"/>
      <c r="K117" s="401"/>
      <c r="L117" s="405"/>
      <c r="M117" s="405"/>
      <c r="N117" s="405"/>
      <c r="O117" s="406"/>
      <c r="P117" s="433"/>
      <c r="Q117" s="434"/>
      <c r="R117" s="434"/>
      <c r="S117" s="434"/>
      <c r="T117" s="434"/>
      <c r="U117" s="428"/>
      <c r="V117" s="452"/>
      <c r="W117" s="453"/>
      <c r="X117" s="454"/>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row>
    <row r="118" spans="1:96" s="25" customFormat="1" ht="30" customHeight="1" x14ac:dyDescent="0.25">
      <c r="A118" s="110"/>
      <c r="B118" s="289"/>
      <c r="C118" s="1236"/>
      <c r="D118" s="776"/>
      <c r="E118" s="755"/>
      <c r="F118" s="682"/>
      <c r="G118" s="683"/>
      <c r="H118" s="683"/>
      <c r="I118" s="683"/>
      <c r="J118" s="335"/>
      <c r="K118" s="420"/>
      <c r="L118" s="412"/>
      <c r="M118" s="412"/>
      <c r="N118" s="412"/>
      <c r="O118" s="413"/>
      <c r="P118" s="438"/>
      <c r="Q118" s="439"/>
      <c r="R118" s="439"/>
      <c r="S118" s="439"/>
      <c r="T118" s="439"/>
      <c r="U118" s="440"/>
      <c r="V118" s="458"/>
      <c r="W118" s="459"/>
      <c r="X118" s="46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c r="CR118" s="110"/>
    </row>
    <row r="119" spans="1:96" s="25" customFormat="1" ht="12.75" customHeight="1" x14ac:dyDescent="0.25">
      <c r="A119" s="110"/>
      <c r="B119" s="305"/>
      <c r="C119" s="1175" t="s">
        <v>122</v>
      </c>
      <c r="D119" s="1175"/>
      <c r="E119" s="1176"/>
      <c r="F119" s="319"/>
      <c r="G119" s="316"/>
      <c r="H119" s="316"/>
      <c r="I119" s="316"/>
      <c r="J119" s="314"/>
      <c r="K119" s="403"/>
      <c r="L119" s="404"/>
      <c r="M119" s="404"/>
      <c r="N119" s="404"/>
      <c r="O119" s="410"/>
      <c r="P119" s="432"/>
      <c r="Q119" s="431"/>
      <c r="R119" s="431"/>
      <c r="S119" s="431"/>
      <c r="T119" s="474"/>
      <c r="U119" s="491"/>
      <c r="V119" s="480"/>
      <c r="W119" s="451"/>
      <c r="X119" s="494"/>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c r="CF119" s="110"/>
      <c r="CG119" s="110"/>
      <c r="CH119" s="110"/>
      <c r="CI119" s="110"/>
      <c r="CJ119" s="110"/>
      <c r="CK119" s="110"/>
      <c r="CL119" s="110"/>
      <c r="CM119" s="110"/>
      <c r="CN119" s="110"/>
      <c r="CO119" s="110"/>
      <c r="CP119" s="110"/>
      <c r="CQ119" s="110"/>
      <c r="CR119" s="110"/>
    </row>
    <row r="120" spans="1:96" s="25" customFormat="1" ht="30" customHeight="1" x14ac:dyDescent="0.25">
      <c r="A120" s="110"/>
      <c r="B120" s="289"/>
      <c r="C120" s="1262" t="s">
        <v>123</v>
      </c>
      <c r="D120" s="777"/>
      <c r="E120" s="754"/>
      <c r="F120" s="348"/>
      <c r="G120" s="349"/>
      <c r="H120" s="349"/>
      <c r="I120" s="349"/>
      <c r="J120" s="350"/>
      <c r="K120" s="401"/>
      <c r="L120" s="405"/>
      <c r="M120" s="405"/>
      <c r="N120" s="405"/>
      <c r="O120" s="406"/>
      <c r="P120" s="433"/>
      <c r="Q120" s="434"/>
      <c r="R120" s="434"/>
      <c r="S120" s="434"/>
      <c r="T120" s="434"/>
      <c r="U120" s="428"/>
      <c r="V120" s="496"/>
      <c r="W120" s="453"/>
      <c r="X120" s="454"/>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c r="CL120" s="110"/>
      <c r="CM120" s="110"/>
      <c r="CN120" s="110"/>
      <c r="CO120" s="110"/>
      <c r="CP120" s="110"/>
      <c r="CQ120" s="110"/>
      <c r="CR120" s="110"/>
    </row>
    <row r="121" spans="1:96" s="25" customFormat="1" ht="30" customHeight="1" x14ac:dyDescent="0.25">
      <c r="A121" s="110"/>
      <c r="B121" s="289"/>
      <c r="C121" s="1263"/>
      <c r="D121" s="778"/>
      <c r="E121" s="755"/>
      <c r="F121" s="333"/>
      <c r="G121" s="334"/>
      <c r="H121" s="334"/>
      <c r="I121" s="334"/>
      <c r="J121" s="335"/>
      <c r="K121" s="411"/>
      <c r="L121" s="412"/>
      <c r="M121" s="412"/>
      <c r="N121" s="412"/>
      <c r="O121" s="413"/>
      <c r="P121" s="438"/>
      <c r="Q121" s="439"/>
      <c r="R121" s="439"/>
      <c r="S121" s="439"/>
      <c r="T121" s="439"/>
      <c r="U121" s="440"/>
      <c r="V121" s="505"/>
      <c r="W121" s="459"/>
      <c r="X121" s="46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0"/>
      <c r="CM121" s="110"/>
      <c r="CN121" s="110"/>
      <c r="CO121" s="110"/>
      <c r="CP121" s="110"/>
      <c r="CQ121" s="110"/>
      <c r="CR121" s="110"/>
    </row>
    <row r="122" spans="1:96" ht="13.5" thickBot="1" x14ac:dyDescent="0.3">
      <c r="B122" s="749"/>
      <c r="C122" s="1237" t="s">
        <v>124</v>
      </c>
      <c r="D122" s="1238"/>
      <c r="E122" s="1239"/>
      <c r="F122" s="389"/>
      <c r="G122" s="390"/>
      <c r="H122" s="390"/>
      <c r="I122" s="390"/>
      <c r="J122" s="391"/>
      <c r="K122" s="400"/>
      <c r="L122" s="402"/>
      <c r="M122" s="402"/>
      <c r="N122" s="402"/>
      <c r="O122" s="423"/>
      <c r="P122" s="430"/>
      <c r="Q122" s="429"/>
      <c r="R122" s="429"/>
      <c r="S122" s="429"/>
      <c r="T122" s="485"/>
      <c r="U122" s="506"/>
      <c r="V122" s="479"/>
      <c r="W122" s="450"/>
      <c r="X122" s="493"/>
    </row>
    <row r="123" spans="1:96" s="25" customFormat="1" ht="12.75" customHeight="1" x14ac:dyDescent="0.25">
      <c r="A123" s="110"/>
      <c r="B123" s="304"/>
      <c r="C123" s="1207" t="s">
        <v>125</v>
      </c>
      <c r="D123" s="1207"/>
      <c r="E123" s="1208"/>
      <c r="F123" s="319"/>
      <c r="G123" s="316"/>
      <c r="H123" s="316"/>
      <c r="I123" s="316"/>
      <c r="J123" s="314"/>
      <c r="K123" s="403"/>
      <c r="L123" s="404"/>
      <c r="M123" s="404"/>
      <c r="N123" s="404"/>
      <c r="O123" s="410"/>
      <c r="P123" s="432"/>
      <c r="Q123" s="431"/>
      <c r="R123" s="431"/>
      <c r="S123" s="431"/>
      <c r="T123" s="431"/>
      <c r="U123" s="491"/>
      <c r="V123" s="480"/>
      <c r="W123" s="451"/>
      <c r="X123" s="494"/>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0"/>
      <c r="CK123" s="110"/>
      <c r="CL123" s="110"/>
      <c r="CM123" s="110"/>
      <c r="CN123" s="110"/>
      <c r="CO123" s="110"/>
      <c r="CP123" s="110"/>
      <c r="CQ123" s="110"/>
      <c r="CR123" s="110"/>
    </row>
    <row r="124" spans="1:96" s="25" customFormat="1" ht="30" customHeight="1" x14ac:dyDescent="0.25">
      <c r="A124" s="110"/>
      <c r="B124" s="289"/>
      <c r="C124" s="1235" t="s">
        <v>126</v>
      </c>
      <c r="D124" s="773"/>
      <c r="E124" s="754"/>
      <c r="F124" s="348"/>
      <c r="G124" s="349"/>
      <c r="H124" s="349"/>
      <c r="I124" s="349"/>
      <c r="J124" s="350"/>
      <c r="K124" s="401"/>
      <c r="L124" s="405"/>
      <c r="M124" s="405"/>
      <c r="N124" s="405"/>
      <c r="O124" s="406"/>
      <c r="P124" s="433"/>
      <c r="Q124" s="434"/>
      <c r="R124" s="434"/>
      <c r="S124" s="434"/>
      <c r="T124" s="434"/>
      <c r="U124" s="428"/>
      <c r="V124" s="496"/>
      <c r="W124" s="453"/>
      <c r="X124" s="454"/>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row>
    <row r="125" spans="1:96" s="25" customFormat="1" ht="30" customHeight="1" x14ac:dyDescent="0.25">
      <c r="A125" s="110"/>
      <c r="B125" s="289"/>
      <c r="C125" s="1236"/>
      <c r="D125" s="774"/>
      <c r="E125" s="755"/>
      <c r="F125" s="341"/>
      <c r="G125" s="339"/>
      <c r="H125" s="339"/>
      <c r="I125" s="339"/>
      <c r="J125" s="340"/>
      <c r="K125" s="401"/>
      <c r="L125" s="405"/>
      <c r="M125" s="405"/>
      <c r="N125" s="405"/>
      <c r="O125" s="406"/>
      <c r="P125" s="433"/>
      <c r="Q125" s="434"/>
      <c r="R125" s="434"/>
      <c r="S125" s="434"/>
      <c r="T125" s="434"/>
      <c r="U125" s="428"/>
      <c r="V125" s="452"/>
      <c r="W125" s="453"/>
      <c r="X125" s="454"/>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c r="CR125" s="110"/>
    </row>
    <row r="126" spans="1:96" s="25" customFormat="1" ht="30" customHeight="1" x14ac:dyDescent="0.25">
      <c r="A126" s="110"/>
      <c r="B126" s="289"/>
      <c r="C126" s="1236"/>
      <c r="D126" s="774"/>
      <c r="E126" s="755"/>
      <c r="F126" s="341"/>
      <c r="G126" s="339"/>
      <c r="H126" s="339"/>
      <c r="I126" s="339"/>
      <c r="J126" s="340"/>
      <c r="K126" s="401"/>
      <c r="L126" s="405"/>
      <c r="M126" s="405"/>
      <c r="N126" s="405"/>
      <c r="O126" s="406"/>
      <c r="P126" s="433"/>
      <c r="Q126" s="434"/>
      <c r="R126" s="434"/>
      <c r="S126" s="434"/>
      <c r="T126" s="434"/>
      <c r="U126" s="428"/>
      <c r="V126" s="452"/>
      <c r="W126" s="453"/>
      <c r="X126" s="454"/>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c r="CR126" s="110"/>
    </row>
    <row r="127" spans="1:96" s="25" customFormat="1" ht="30" customHeight="1" x14ac:dyDescent="0.25">
      <c r="A127" s="110"/>
      <c r="B127" s="289"/>
      <c r="C127" s="1236"/>
      <c r="D127" s="776"/>
      <c r="E127" s="755"/>
      <c r="F127" s="341"/>
      <c r="G127" s="339"/>
      <c r="H127" s="339"/>
      <c r="I127" s="339"/>
      <c r="J127" s="340"/>
      <c r="K127" s="401"/>
      <c r="L127" s="405"/>
      <c r="M127" s="405"/>
      <c r="N127" s="405"/>
      <c r="O127" s="406"/>
      <c r="P127" s="433"/>
      <c r="Q127" s="434"/>
      <c r="R127" s="434"/>
      <c r="S127" s="434"/>
      <c r="T127" s="434"/>
      <c r="U127" s="428"/>
      <c r="V127" s="452"/>
      <c r="W127" s="453"/>
      <c r="X127" s="454"/>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c r="CR127" s="110"/>
    </row>
    <row r="128" spans="1:96" s="25" customFormat="1" ht="30" customHeight="1" x14ac:dyDescent="0.25">
      <c r="A128" s="110"/>
      <c r="B128" s="290"/>
      <c r="C128" s="1235" t="s">
        <v>127</v>
      </c>
      <c r="D128" s="777"/>
      <c r="E128" s="754"/>
      <c r="F128" s="348"/>
      <c r="G128" s="349"/>
      <c r="H128" s="349"/>
      <c r="I128" s="349"/>
      <c r="J128" s="350"/>
      <c r="K128" s="427"/>
      <c r="L128" s="408"/>
      <c r="M128" s="408"/>
      <c r="N128" s="408"/>
      <c r="O128" s="409"/>
      <c r="P128" s="435"/>
      <c r="Q128" s="436"/>
      <c r="R128" s="436"/>
      <c r="S128" s="436"/>
      <c r="T128" s="436"/>
      <c r="U128" s="437"/>
      <c r="V128" s="455"/>
      <c r="W128" s="456"/>
      <c r="X128" s="457"/>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c r="CM128" s="110"/>
      <c r="CN128" s="110"/>
      <c r="CO128" s="110"/>
      <c r="CP128" s="110"/>
      <c r="CQ128" s="110"/>
      <c r="CR128" s="110"/>
    </row>
    <row r="129" spans="1:96" s="25" customFormat="1" ht="30" customHeight="1" x14ac:dyDescent="0.25">
      <c r="A129" s="110"/>
      <c r="B129" s="289"/>
      <c r="C129" s="1236"/>
      <c r="D129" s="778"/>
      <c r="E129" s="755"/>
      <c r="F129" s="392"/>
      <c r="G129" s="339"/>
      <c r="H129" s="339"/>
      <c r="I129" s="339"/>
      <c r="J129" s="399"/>
      <c r="K129" s="401"/>
      <c r="L129" s="405"/>
      <c r="M129" s="405"/>
      <c r="N129" s="405"/>
      <c r="O129" s="406"/>
      <c r="P129" s="433"/>
      <c r="Q129" s="434"/>
      <c r="R129" s="434"/>
      <c r="S129" s="434"/>
      <c r="T129" s="434"/>
      <c r="U129" s="428"/>
      <c r="V129" s="452"/>
      <c r="W129" s="453"/>
      <c r="X129" s="454"/>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c r="CL129" s="110"/>
      <c r="CM129" s="110"/>
      <c r="CN129" s="110"/>
      <c r="CO129" s="110"/>
      <c r="CP129" s="110"/>
      <c r="CQ129" s="110"/>
      <c r="CR129" s="110"/>
    </row>
    <row r="130" spans="1:96" s="25" customFormat="1" ht="30" customHeight="1" x14ac:dyDescent="0.25">
      <c r="A130" s="110"/>
      <c r="B130" s="289"/>
      <c r="C130" s="1236"/>
      <c r="D130" s="778"/>
      <c r="E130" s="755"/>
      <c r="F130" s="341"/>
      <c r="G130" s="339"/>
      <c r="H130" s="339"/>
      <c r="I130" s="339"/>
      <c r="J130" s="340"/>
      <c r="K130" s="401"/>
      <c r="L130" s="405"/>
      <c r="M130" s="405"/>
      <c r="N130" s="405"/>
      <c r="O130" s="406"/>
      <c r="P130" s="433"/>
      <c r="Q130" s="434"/>
      <c r="R130" s="434"/>
      <c r="S130" s="434"/>
      <c r="T130" s="434"/>
      <c r="U130" s="428"/>
      <c r="V130" s="452"/>
      <c r="W130" s="453"/>
      <c r="X130" s="454"/>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c r="CR130" s="110"/>
    </row>
    <row r="131" spans="1:96" s="25" customFormat="1" ht="30" customHeight="1" x14ac:dyDescent="0.25">
      <c r="A131" s="110"/>
      <c r="B131" s="289"/>
      <c r="C131" s="1236"/>
      <c r="D131" s="778"/>
      <c r="E131" s="755"/>
      <c r="F131" s="682"/>
      <c r="G131" s="683"/>
      <c r="H131" s="683"/>
      <c r="I131" s="683"/>
      <c r="J131" s="335"/>
      <c r="K131" s="420"/>
      <c r="L131" s="412"/>
      <c r="M131" s="412"/>
      <c r="N131" s="412"/>
      <c r="O131" s="413"/>
      <c r="P131" s="438"/>
      <c r="Q131" s="439"/>
      <c r="R131" s="439"/>
      <c r="S131" s="439"/>
      <c r="T131" s="439"/>
      <c r="U131" s="440"/>
      <c r="V131" s="458"/>
      <c r="W131" s="459"/>
      <c r="X131" s="46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c r="CR131" s="110"/>
    </row>
    <row r="132" spans="1:96" s="25" customFormat="1" ht="12.75" customHeight="1" x14ac:dyDescent="0.25">
      <c r="A132" s="110"/>
      <c r="B132" s="301"/>
      <c r="C132" s="1175" t="s">
        <v>125</v>
      </c>
      <c r="D132" s="1175"/>
      <c r="E132" s="1176"/>
      <c r="F132" s="319"/>
      <c r="G132" s="316"/>
      <c r="H132" s="316"/>
      <c r="I132" s="316"/>
      <c r="J132" s="314"/>
      <c r="K132" s="403"/>
      <c r="L132" s="404"/>
      <c r="M132" s="404"/>
      <c r="N132" s="404"/>
      <c r="O132" s="410"/>
      <c r="P132" s="432"/>
      <c r="Q132" s="431"/>
      <c r="R132" s="431"/>
      <c r="S132" s="431"/>
      <c r="T132" s="474"/>
      <c r="U132" s="491"/>
      <c r="V132" s="480"/>
      <c r="W132" s="451"/>
      <c r="X132" s="494"/>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c r="CR132" s="110"/>
    </row>
    <row r="133" spans="1:96" s="25" customFormat="1" ht="30" customHeight="1" x14ac:dyDescent="0.25">
      <c r="A133" s="110"/>
      <c r="B133" s="290"/>
      <c r="C133" s="1235" t="s">
        <v>128</v>
      </c>
      <c r="D133" s="777"/>
      <c r="E133" s="754"/>
      <c r="F133" s="348"/>
      <c r="G133" s="349"/>
      <c r="H133" s="349"/>
      <c r="I133" s="349"/>
      <c r="J133" s="350"/>
      <c r="K133" s="401"/>
      <c r="L133" s="405"/>
      <c r="M133" s="405"/>
      <c r="N133" s="405"/>
      <c r="O133" s="406"/>
      <c r="P133" s="433"/>
      <c r="Q133" s="434"/>
      <c r="R133" s="434"/>
      <c r="S133" s="434"/>
      <c r="T133" s="434"/>
      <c r="U133" s="428"/>
      <c r="V133" s="496"/>
      <c r="W133" s="453"/>
      <c r="X133" s="454"/>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c r="CR133" s="110"/>
    </row>
    <row r="134" spans="1:96" s="25" customFormat="1" ht="30" customHeight="1" x14ac:dyDescent="0.25">
      <c r="A134" s="110"/>
      <c r="B134" s="289"/>
      <c r="C134" s="1236"/>
      <c r="D134" s="778"/>
      <c r="E134" s="755"/>
      <c r="F134" s="341"/>
      <c r="G134" s="339"/>
      <c r="H134" s="339"/>
      <c r="I134" s="339"/>
      <c r="J134" s="340"/>
      <c r="K134" s="401"/>
      <c r="L134" s="405"/>
      <c r="M134" s="405"/>
      <c r="N134" s="405"/>
      <c r="O134" s="406"/>
      <c r="P134" s="433"/>
      <c r="Q134" s="434"/>
      <c r="R134" s="434"/>
      <c r="S134" s="434"/>
      <c r="T134" s="434"/>
      <c r="U134" s="428"/>
      <c r="V134" s="452"/>
      <c r="W134" s="453"/>
      <c r="X134" s="454"/>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0"/>
      <c r="CQ134" s="110"/>
      <c r="CR134" s="110"/>
    </row>
    <row r="135" spans="1:96" s="25" customFormat="1" ht="30" customHeight="1" x14ac:dyDescent="0.25">
      <c r="A135" s="110"/>
      <c r="B135" s="289"/>
      <c r="C135" s="1236"/>
      <c r="D135" s="778"/>
      <c r="E135" s="755"/>
      <c r="F135" s="341"/>
      <c r="G135" s="339"/>
      <c r="H135" s="339"/>
      <c r="I135" s="339"/>
      <c r="J135" s="340"/>
      <c r="K135" s="401"/>
      <c r="L135" s="405"/>
      <c r="M135" s="405"/>
      <c r="N135" s="405"/>
      <c r="O135" s="406"/>
      <c r="P135" s="433"/>
      <c r="Q135" s="434"/>
      <c r="R135" s="434"/>
      <c r="S135" s="434"/>
      <c r="T135" s="434"/>
      <c r="U135" s="428"/>
      <c r="V135" s="452"/>
      <c r="W135" s="453"/>
      <c r="X135" s="454"/>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row>
    <row r="136" spans="1:96" s="25" customFormat="1" ht="30" customHeight="1" x14ac:dyDescent="0.25">
      <c r="A136" s="110"/>
      <c r="B136" s="289"/>
      <c r="C136" s="1236"/>
      <c r="D136" s="778"/>
      <c r="E136" s="755"/>
      <c r="F136" s="341"/>
      <c r="G136" s="339"/>
      <c r="H136" s="339"/>
      <c r="I136" s="339"/>
      <c r="J136" s="340"/>
      <c r="K136" s="401"/>
      <c r="L136" s="405"/>
      <c r="M136" s="405"/>
      <c r="N136" s="405"/>
      <c r="O136" s="406"/>
      <c r="P136" s="433"/>
      <c r="Q136" s="434"/>
      <c r="R136" s="434"/>
      <c r="S136" s="434"/>
      <c r="T136" s="434"/>
      <c r="U136" s="428"/>
      <c r="V136" s="452"/>
      <c r="W136" s="453"/>
      <c r="X136" s="454"/>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c r="CR136" s="110"/>
    </row>
    <row r="137" spans="1:96" s="25" customFormat="1" ht="30" customHeight="1" x14ac:dyDescent="0.25">
      <c r="A137" s="110"/>
      <c r="B137" s="289"/>
      <c r="C137" s="1236"/>
      <c r="D137" s="778"/>
      <c r="E137" s="755"/>
      <c r="F137" s="682"/>
      <c r="G137" s="683"/>
      <c r="H137" s="683"/>
      <c r="I137" s="683"/>
      <c r="J137" s="335"/>
      <c r="K137" s="420"/>
      <c r="L137" s="412"/>
      <c r="M137" s="412"/>
      <c r="N137" s="412"/>
      <c r="O137" s="413"/>
      <c r="P137" s="433"/>
      <c r="Q137" s="434"/>
      <c r="R137" s="434"/>
      <c r="S137" s="434"/>
      <c r="T137" s="434"/>
      <c r="U137" s="428"/>
      <c r="V137" s="452"/>
      <c r="W137" s="453"/>
      <c r="X137" s="454"/>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c r="CR137" s="110"/>
    </row>
    <row r="138" spans="1:96" s="25" customFormat="1" ht="12.75" customHeight="1" x14ac:dyDescent="0.25">
      <c r="A138" s="110"/>
      <c r="B138" s="305"/>
      <c r="C138" s="1175" t="s">
        <v>125</v>
      </c>
      <c r="D138" s="1175"/>
      <c r="E138" s="1176"/>
      <c r="F138" s="319"/>
      <c r="G138" s="316"/>
      <c r="H138" s="316"/>
      <c r="I138" s="316"/>
      <c r="J138" s="314"/>
      <c r="K138" s="403"/>
      <c r="L138" s="404"/>
      <c r="M138" s="404"/>
      <c r="N138" s="404"/>
      <c r="O138" s="752"/>
      <c r="P138" s="445"/>
      <c r="Q138" s="445"/>
      <c r="R138" s="445"/>
      <c r="S138" s="445"/>
      <c r="T138" s="753"/>
      <c r="U138" s="483"/>
      <c r="V138" s="503"/>
      <c r="W138" s="463"/>
      <c r="X138" s="463"/>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c r="CR138" s="110"/>
    </row>
    <row r="139" spans="1:96" s="25" customFormat="1" ht="30" customHeight="1" x14ac:dyDescent="0.25">
      <c r="A139" s="110"/>
      <c r="B139" s="289"/>
      <c r="C139" s="1235" t="s">
        <v>129</v>
      </c>
      <c r="D139" s="777"/>
      <c r="E139" s="754"/>
      <c r="F139" s="348"/>
      <c r="G139" s="349"/>
      <c r="H139" s="349"/>
      <c r="I139" s="349"/>
      <c r="J139" s="350"/>
      <c r="K139" s="401"/>
      <c r="L139" s="405"/>
      <c r="M139" s="405"/>
      <c r="N139" s="405"/>
      <c r="O139" s="406"/>
      <c r="P139" s="433"/>
      <c r="Q139" s="434"/>
      <c r="R139" s="434"/>
      <c r="S139" s="434"/>
      <c r="T139" s="434"/>
      <c r="U139" s="428"/>
      <c r="V139" s="496"/>
      <c r="W139" s="453"/>
      <c r="X139" s="454"/>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c r="CR139" s="110"/>
    </row>
    <row r="140" spans="1:96" s="25" customFormat="1" ht="30" customHeight="1" x14ac:dyDescent="0.25">
      <c r="A140" s="110"/>
      <c r="B140" s="289"/>
      <c r="C140" s="1236"/>
      <c r="D140" s="778"/>
      <c r="E140" s="755"/>
      <c r="F140" s="341"/>
      <c r="G140" s="339"/>
      <c r="H140" s="339"/>
      <c r="I140" s="339"/>
      <c r="J140" s="340"/>
      <c r="K140" s="401"/>
      <c r="L140" s="405"/>
      <c r="M140" s="405"/>
      <c r="N140" s="405"/>
      <c r="O140" s="406"/>
      <c r="P140" s="433"/>
      <c r="Q140" s="434"/>
      <c r="R140" s="434"/>
      <c r="S140" s="434"/>
      <c r="T140" s="434"/>
      <c r="U140" s="428"/>
      <c r="V140" s="452"/>
      <c r="W140" s="453"/>
      <c r="X140" s="454"/>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c r="CR140" s="110"/>
    </row>
    <row r="141" spans="1:96" s="25" customFormat="1" ht="30" customHeight="1" x14ac:dyDescent="0.25">
      <c r="A141" s="110"/>
      <c r="B141" s="289"/>
      <c r="C141" s="1236"/>
      <c r="D141" s="778"/>
      <c r="E141" s="755"/>
      <c r="F141" s="341"/>
      <c r="G141" s="339"/>
      <c r="H141" s="339"/>
      <c r="I141" s="339"/>
      <c r="J141" s="340"/>
      <c r="K141" s="401"/>
      <c r="L141" s="405"/>
      <c r="M141" s="405"/>
      <c r="N141" s="405"/>
      <c r="O141" s="406"/>
      <c r="P141" s="433"/>
      <c r="Q141" s="434"/>
      <c r="R141" s="434"/>
      <c r="S141" s="434"/>
      <c r="T141" s="434"/>
      <c r="U141" s="428"/>
      <c r="V141" s="452"/>
      <c r="W141" s="453"/>
      <c r="X141" s="454"/>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c r="CR141" s="110"/>
    </row>
    <row r="142" spans="1:96" s="25" customFormat="1" ht="30" customHeight="1" x14ac:dyDescent="0.25">
      <c r="A142" s="110"/>
      <c r="B142" s="289"/>
      <c r="C142" s="1236"/>
      <c r="D142" s="778"/>
      <c r="E142" s="755"/>
      <c r="F142" s="333"/>
      <c r="G142" s="334"/>
      <c r="H142" s="334"/>
      <c r="I142" s="334"/>
      <c r="J142" s="335"/>
      <c r="K142" s="411"/>
      <c r="L142" s="412"/>
      <c r="M142" s="412"/>
      <c r="N142" s="412"/>
      <c r="O142" s="413"/>
      <c r="P142" s="438"/>
      <c r="Q142" s="439"/>
      <c r="R142" s="439"/>
      <c r="S142" s="439"/>
      <c r="T142" s="439"/>
      <c r="U142" s="440"/>
      <c r="V142" s="458"/>
      <c r="W142" s="459"/>
      <c r="X142" s="46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c r="CL142" s="110"/>
      <c r="CM142" s="110"/>
      <c r="CN142" s="110"/>
      <c r="CO142" s="110"/>
      <c r="CP142" s="110"/>
      <c r="CQ142" s="110"/>
      <c r="CR142" s="110"/>
    </row>
    <row r="143" spans="1:96" ht="13.5" thickBot="1" x14ac:dyDescent="0.3">
      <c r="B143" s="749"/>
      <c r="C143" s="1237" t="s">
        <v>130</v>
      </c>
      <c r="D143" s="1238"/>
      <c r="E143" s="1239"/>
      <c r="F143" s="389"/>
      <c r="G143" s="390"/>
      <c r="H143" s="390"/>
      <c r="I143" s="390"/>
      <c r="J143" s="391"/>
      <c r="K143" s="400"/>
      <c r="L143" s="402"/>
      <c r="M143" s="402"/>
      <c r="N143" s="402"/>
      <c r="O143" s="423"/>
      <c r="P143" s="430"/>
      <c r="Q143" s="429"/>
      <c r="R143" s="429"/>
      <c r="S143" s="429"/>
      <c r="T143" s="486"/>
      <c r="U143" s="506"/>
      <c r="V143" s="479"/>
      <c r="W143" s="450"/>
      <c r="X143" s="493"/>
    </row>
    <row r="144" spans="1:96" s="25" customFormat="1" ht="12.75" customHeight="1" x14ac:dyDescent="0.25">
      <c r="A144" s="110"/>
      <c r="B144" s="304"/>
      <c r="C144" s="1207" t="s">
        <v>131</v>
      </c>
      <c r="D144" s="1207"/>
      <c r="E144" s="1208"/>
      <c r="F144" s="319"/>
      <c r="G144" s="316"/>
      <c r="H144" s="316"/>
      <c r="I144" s="316"/>
      <c r="J144" s="314"/>
      <c r="K144" s="403"/>
      <c r="L144" s="404"/>
      <c r="M144" s="404"/>
      <c r="N144" s="404"/>
      <c r="O144" s="410"/>
      <c r="P144" s="432"/>
      <c r="Q144" s="431"/>
      <c r="R144" s="431"/>
      <c r="S144" s="431"/>
      <c r="T144" s="431"/>
      <c r="U144" s="491"/>
      <c r="V144" s="480"/>
      <c r="W144" s="451"/>
      <c r="X144" s="494"/>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c r="CR144" s="110"/>
    </row>
    <row r="145" spans="1:96" s="25" customFormat="1" ht="30" customHeight="1" x14ac:dyDescent="0.25">
      <c r="A145" s="110"/>
      <c r="B145" s="289"/>
      <c r="C145" s="1235" t="s">
        <v>132</v>
      </c>
      <c r="D145" s="778"/>
      <c r="E145" s="755"/>
      <c r="F145" s="348"/>
      <c r="G145" s="349"/>
      <c r="H145" s="349"/>
      <c r="I145" s="349"/>
      <c r="J145" s="350"/>
      <c r="K145" s="401"/>
      <c r="L145" s="405"/>
      <c r="M145" s="405"/>
      <c r="N145" s="405"/>
      <c r="O145" s="406"/>
      <c r="P145" s="433"/>
      <c r="Q145" s="434"/>
      <c r="R145" s="434"/>
      <c r="S145" s="434"/>
      <c r="T145" s="434"/>
      <c r="U145" s="428"/>
      <c r="V145" s="496"/>
      <c r="W145" s="453"/>
      <c r="X145" s="454"/>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c r="CL145" s="110"/>
      <c r="CM145" s="110"/>
      <c r="CN145" s="110"/>
      <c r="CO145" s="110"/>
      <c r="CP145" s="110"/>
      <c r="CQ145" s="110"/>
      <c r="CR145" s="110"/>
    </row>
    <row r="146" spans="1:96" s="25" customFormat="1" ht="30" customHeight="1" x14ac:dyDescent="0.25">
      <c r="A146" s="110"/>
      <c r="B146" s="289"/>
      <c r="C146" s="1236"/>
      <c r="D146" s="778"/>
      <c r="E146" s="755"/>
      <c r="F146" s="341"/>
      <c r="G146" s="339"/>
      <c r="H146" s="339"/>
      <c r="I146" s="339"/>
      <c r="J146" s="340"/>
      <c r="K146" s="401"/>
      <c r="L146" s="405"/>
      <c r="M146" s="405"/>
      <c r="N146" s="405"/>
      <c r="O146" s="406"/>
      <c r="P146" s="433"/>
      <c r="Q146" s="434"/>
      <c r="R146" s="434"/>
      <c r="S146" s="434"/>
      <c r="T146" s="434"/>
      <c r="U146" s="428"/>
      <c r="V146" s="452"/>
      <c r="W146" s="453"/>
      <c r="X146" s="454"/>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c r="CL146" s="110"/>
      <c r="CM146" s="110"/>
      <c r="CN146" s="110"/>
      <c r="CO146" s="110"/>
      <c r="CP146" s="110"/>
      <c r="CQ146" s="110"/>
      <c r="CR146" s="110"/>
    </row>
    <row r="147" spans="1:96" s="25" customFormat="1" ht="30" customHeight="1" x14ac:dyDescent="0.25">
      <c r="A147" s="110"/>
      <c r="B147" s="289"/>
      <c r="C147" s="1236"/>
      <c r="D147" s="778"/>
      <c r="E147" s="755"/>
      <c r="F147" s="333"/>
      <c r="G147" s="334"/>
      <c r="H147" s="334"/>
      <c r="I147" s="334"/>
      <c r="J147" s="335"/>
      <c r="K147" s="411"/>
      <c r="L147" s="412"/>
      <c r="M147" s="412"/>
      <c r="N147" s="412"/>
      <c r="O147" s="413"/>
      <c r="P147" s="438"/>
      <c r="Q147" s="439"/>
      <c r="R147" s="439"/>
      <c r="S147" s="439"/>
      <c r="T147" s="439"/>
      <c r="U147" s="440"/>
      <c r="V147" s="505"/>
      <c r="W147" s="459"/>
      <c r="X147" s="46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c r="CR147" s="110"/>
    </row>
    <row r="148" spans="1:96" s="25" customFormat="1" ht="12.75" customHeight="1" x14ac:dyDescent="0.25">
      <c r="A148" s="110"/>
      <c r="B148" s="301"/>
      <c r="C148" s="1175" t="s">
        <v>133</v>
      </c>
      <c r="D148" s="1175"/>
      <c r="E148" s="1176"/>
      <c r="F148" s="319"/>
      <c r="G148" s="316"/>
      <c r="H148" s="316"/>
      <c r="I148" s="316"/>
      <c r="J148" s="314"/>
      <c r="K148" s="403"/>
      <c r="L148" s="404"/>
      <c r="M148" s="404"/>
      <c r="N148" s="404"/>
      <c r="O148" s="410"/>
      <c r="P148" s="432"/>
      <c r="Q148" s="431"/>
      <c r="R148" s="431"/>
      <c r="S148" s="431"/>
      <c r="T148" s="431"/>
      <c r="U148" s="491"/>
      <c r="V148" s="480"/>
      <c r="W148" s="451"/>
      <c r="X148" s="494"/>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c r="CR148" s="110"/>
    </row>
    <row r="149" spans="1:96" s="25" customFormat="1" ht="30" customHeight="1" x14ac:dyDescent="0.25">
      <c r="A149" s="110"/>
      <c r="B149" s="290"/>
      <c r="C149" s="1235" t="s">
        <v>134</v>
      </c>
      <c r="D149" s="777"/>
      <c r="E149" s="754"/>
      <c r="F149" s="348"/>
      <c r="G149" s="349"/>
      <c r="H149" s="349"/>
      <c r="I149" s="349"/>
      <c r="J149" s="350"/>
      <c r="K149" s="401"/>
      <c r="L149" s="405"/>
      <c r="M149" s="405"/>
      <c r="N149" s="405"/>
      <c r="O149" s="406"/>
      <c r="P149" s="433"/>
      <c r="Q149" s="434"/>
      <c r="R149" s="434"/>
      <c r="S149" s="434"/>
      <c r="T149" s="434"/>
      <c r="U149" s="428"/>
      <c r="V149" s="496"/>
      <c r="W149" s="453"/>
      <c r="X149" s="454"/>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c r="CR149" s="110"/>
    </row>
    <row r="150" spans="1:96" s="25" customFormat="1" ht="30" customHeight="1" x14ac:dyDescent="0.25">
      <c r="A150" s="110"/>
      <c r="B150" s="289"/>
      <c r="C150" s="1236"/>
      <c r="D150" s="778"/>
      <c r="E150" s="755"/>
      <c r="F150" s="341"/>
      <c r="G150" s="339"/>
      <c r="H150" s="339"/>
      <c r="I150" s="339"/>
      <c r="J150" s="340"/>
      <c r="K150" s="401"/>
      <c r="L150" s="405"/>
      <c r="M150" s="405"/>
      <c r="N150" s="405"/>
      <c r="O150" s="406"/>
      <c r="P150" s="433"/>
      <c r="Q150" s="434"/>
      <c r="R150" s="434"/>
      <c r="S150" s="434"/>
      <c r="T150" s="434"/>
      <c r="U150" s="428"/>
      <c r="V150" s="496"/>
      <c r="W150" s="453"/>
      <c r="X150" s="454"/>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c r="CR150" s="110"/>
    </row>
    <row r="151" spans="1:96" s="25" customFormat="1" ht="30" customHeight="1" x14ac:dyDescent="0.25">
      <c r="A151" s="110"/>
      <c r="B151" s="289"/>
      <c r="C151" s="1236"/>
      <c r="D151" s="778"/>
      <c r="E151" s="755"/>
      <c r="F151" s="341"/>
      <c r="G151" s="339"/>
      <c r="H151" s="339"/>
      <c r="I151" s="339"/>
      <c r="J151" s="340"/>
      <c r="K151" s="401"/>
      <c r="L151" s="405"/>
      <c r="M151" s="405"/>
      <c r="N151" s="405"/>
      <c r="O151" s="406"/>
      <c r="P151" s="433"/>
      <c r="Q151" s="434"/>
      <c r="R151" s="434"/>
      <c r="S151" s="434"/>
      <c r="T151" s="434"/>
      <c r="U151" s="428"/>
      <c r="V151" s="452"/>
      <c r="W151" s="453"/>
      <c r="X151" s="454"/>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c r="CR151" s="110"/>
    </row>
    <row r="152" spans="1:96" s="25" customFormat="1" ht="30" customHeight="1" x14ac:dyDescent="0.25">
      <c r="A152" s="110"/>
      <c r="B152" s="289"/>
      <c r="C152" s="1236"/>
      <c r="D152" s="778"/>
      <c r="E152" s="755"/>
      <c r="F152" s="341"/>
      <c r="G152" s="339"/>
      <c r="H152" s="339"/>
      <c r="I152" s="339"/>
      <c r="J152" s="340"/>
      <c r="K152" s="401"/>
      <c r="L152" s="405"/>
      <c r="M152" s="405"/>
      <c r="N152" s="405"/>
      <c r="O152" s="406"/>
      <c r="P152" s="433"/>
      <c r="Q152" s="434"/>
      <c r="R152" s="434"/>
      <c r="S152" s="434"/>
      <c r="T152" s="434"/>
      <c r="U152" s="428"/>
      <c r="V152" s="452"/>
      <c r="W152" s="453"/>
      <c r="X152" s="454"/>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row>
    <row r="153" spans="1:96" s="25" customFormat="1" ht="30" customHeight="1" x14ac:dyDescent="0.25">
      <c r="A153" s="110"/>
      <c r="B153" s="289"/>
      <c r="C153" s="1236"/>
      <c r="D153" s="778"/>
      <c r="E153" s="755"/>
      <c r="F153" s="682"/>
      <c r="G153" s="683"/>
      <c r="H153" s="683"/>
      <c r="I153" s="683"/>
      <c r="J153" s="335"/>
      <c r="K153" s="420"/>
      <c r="L153" s="412"/>
      <c r="M153" s="412"/>
      <c r="N153" s="412"/>
      <c r="O153" s="413"/>
      <c r="P153" s="438"/>
      <c r="Q153" s="439"/>
      <c r="R153" s="439"/>
      <c r="S153" s="439"/>
      <c r="T153" s="439"/>
      <c r="U153" s="440"/>
      <c r="V153" s="458"/>
      <c r="W153" s="459"/>
      <c r="X153" s="46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row>
    <row r="154" spans="1:96" s="25" customFormat="1" ht="12.75" customHeight="1" x14ac:dyDescent="0.25">
      <c r="A154" s="110"/>
      <c r="B154" s="305"/>
      <c r="C154" s="1175" t="s">
        <v>135</v>
      </c>
      <c r="D154" s="1175"/>
      <c r="E154" s="1176"/>
      <c r="F154" s="319"/>
      <c r="G154" s="316"/>
      <c r="H154" s="316"/>
      <c r="I154" s="316"/>
      <c r="J154" s="314"/>
      <c r="K154" s="403"/>
      <c r="L154" s="404"/>
      <c r="M154" s="404"/>
      <c r="N154" s="404"/>
      <c r="O154" s="410"/>
      <c r="P154" s="432"/>
      <c r="Q154" s="431"/>
      <c r="R154" s="431"/>
      <c r="S154" s="431"/>
      <c r="T154" s="474"/>
      <c r="U154" s="491"/>
      <c r="V154" s="480"/>
      <c r="W154" s="451"/>
      <c r="X154" s="494"/>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row>
    <row r="155" spans="1:96" s="25" customFormat="1" ht="30" customHeight="1" x14ac:dyDescent="0.25">
      <c r="A155" s="110"/>
      <c r="B155" s="289"/>
      <c r="C155" s="1235" t="s">
        <v>136</v>
      </c>
      <c r="D155" s="773"/>
      <c r="E155" s="754"/>
      <c r="F155" s="393"/>
      <c r="G155" s="349"/>
      <c r="H155" s="349"/>
      <c r="I155" s="349"/>
      <c r="J155" s="350"/>
      <c r="K155" s="401"/>
      <c r="L155" s="405"/>
      <c r="M155" s="405"/>
      <c r="N155" s="405"/>
      <c r="O155" s="406"/>
      <c r="P155" s="433"/>
      <c r="Q155" s="434"/>
      <c r="R155" s="434"/>
      <c r="S155" s="434"/>
      <c r="T155" s="434"/>
      <c r="U155" s="428"/>
      <c r="V155" s="496"/>
      <c r="W155" s="453"/>
      <c r="X155" s="454"/>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c r="CR155" s="110"/>
    </row>
    <row r="156" spans="1:96" s="25" customFormat="1" ht="30" customHeight="1" x14ac:dyDescent="0.25">
      <c r="A156" s="110"/>
      <c r="B156" s="289"/>
      <c r="C156" s="1236"/>
      <c r="D156" s="774"/>
      <c r="E156" s="755"/>
      <c r="F156" s="392"/>
      <c r="G156" s="339"/>
      <c r="H156" s="339"/>
      <c r="I156" s="339"/>
      <c r="J156" s="399"/>
      <c r="K156" s="401"/>
      <c r="L156" s="405"/>
      <c r="M156" s="405"/>
      <c r="N156" s="405"/>
      <c r="O156" s="406"/>
      <c r="P156" s="433"/>
      <c r="Q156" s="434"/>
      <c r="R156" s="434"/>
      <c r="S156" s="434"/>
      <c r="T156" s="434"/>
      <c r="U156" s="428"/>
      <c r="V156" s="452"/>
      <c r="W156" s="453"/>
      <c r="X156" s="454"/>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c r="CR156" s="110"/>
    </row>
    <row r="157" spans="1:96" s="25" customFormat="1" ht="30" customHeight="1" x14ac:dyDescent="0.25">
      <c r="A157" s="110"/>
      <c r="B157" s="289"/>
      <c r="C157" s="1236"/>
      <c r="D157" s="774"/>
      <c r="E157" s="755"/>
      <c r="F157" s="392"/>
      <c r="G157" s="339"/>
      <c r="H157" s="339"/>
      <c r="I157" s="339"/>
      <c r="J157" s="399"/>
      <c r="K157" s="401"/>
      <c r="L157" s="405"/>
      <c r="M157" s="405"/>
      <c r="N157" s="405"/>
      <c r="O157" s="406"/>
      <c r="P157" s="433"/>
      <c r="Q157" s="434"/>
      <c r="R157" s="434"/>
      <c r="S157" s="434"/>
      <c r="T157" s="434"/>
      <c r="U157" s="428"/>
      <c r="V157" s="452"/>
      <c r="W157" s="453"/>
      <c r="X157" s="454"/>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row>
    <row r="158" spans="1:96" s="25" customFormat="1" ht="30" customHeight="1" x14ac:dyDescent="0.25">
      <c r="A158" s="110"/>
      <c r="B158" s="289"/>
      <c r="C158" s="1236"/>
      <c r="D158" s="778"/>
      <c r="E158" s="755"/>
      <c r="F158" s="341"/>
      <c r="G158" s="339"/>
      <c r="H158" s="339"/>
      <c r="I158" s="339"/>
      <c r="J158" s="340"/>
      <c r="K158" s="401"/>
      <c r="L158" s="405"/>
      <c r="M158" s="405"/>
      <c r="N158" s="405"/>
      <c r="O158" s="406"/>
      <c r="P158" s="433"/>
      <c r="Q158" s="434"/>
      <c r="R158" s="434"/>
      <c r="S158" s="434"/>
      <c r="T158" s="434"/>
      <c r="U158" s="428"/>
      <c r="V158" s="452"/>
      <c r="W158" s="453"/>
      <c r="X158" s="454"/>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c r="CR158" s="110"/>
    </row>
    <row r="159" spans="1:96" s="25" customFormat="1" ht="30" customHeight="1" x14ac:dyDescent="0.25">
      <c r="A159" s="110"/>
      <c r="B159" s="289"/>
      <c r="C159" s="1236"/>
      <c r="D159" s="778"/>
      <c r="E159" s="755"/>
      <c r="F159" s="341"/>
      <c r="G159" s="339"/>
      <c r="H159" s="339"/>
      <c r="I159" s="339"/>
      <c r="J159" s="340"/>
      <c r="K159" s="401"/>
      <c r="L159" s="405"/>
      <c r="M159" s="405"/>
      <c r="N159" s="405"/>
      <c r="O159" s="406"/>
      <c r="P159" s="433"/>
      <c r="Q159" s="434"/>
      <c r="R159" s="434"/>
      <c r="S159" s="434"/>
      <c r="T159" s="434"/>
      <c r="U159" s="428"/>
      <c r="V159" s="452"/>
      <c r="W159" s="453"/>
      <c r="X159" s="454"/>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c r="CR159" s="110"/>
    </row>
    <row r="160" spans="1:96" s="25" customFormat="1" ht="30" customHeight="1" x14ac:dyDescent="0.25">
      <c r="A160" s="110"/>
      <c r="B160" s="289"/>
      <c r="C160" s="1236"/>
      <c r="D160" s="778"/>
      <c r="E160" s="755"/>
      <c r="F160" s="341"/>
      <c r="G160" s="339"/>
      <c r="H160" s="339"/>
      <c r="I160" s="339"/>
      <c r="J160" s="340"/>
      <c r="K160" s="401"/>
      <c r="L160" s="405"/>
      <c r="M160" s="405"/>
      <c r="N160" s="405"/>
      <c r="O160" s="406"/>
      <c r="P160" s="433"/>
      <c r="Q160" s="434"/>
      <c r="R160" s="434"/>
      <c r="S160" s="434"/>
      <c r="T160" s="434"/>
      <c r="U160" s="428"/>
      <c r="V160" s="452"/>
      <c r="W160" s="453"/>
      <c r="X160" s="454"/>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row>
    <row r="161" spans="1:96" s="25" customFormat="1" ht="30" customHeight="1" thickBot="1" x14ac:dyDescent="0.3">
      <c r="A161" s="110"/>
      <c r="B161" s="291"/>
      <c r="C161" s="1272"/>
      <c r="D161" s="779"/>
      <c r="E161" s="756"/>
      <c r="F161" s="665"/>
      <c r="G161" s="666"/>
      <c r="H161" s="666"/>
      <c r="I161" s="666"/>
      <c r="J161" s="353"/>
      <c r="K161" s="424"/>
      <c r="L161" s="425"/>
      <c r="M161" s="425"/>
      <c r="N161" s="425"/>
      <c r="O161" s="426"/>
      <c r="P161" s="447"/>
      <c r="Q161" s="448"/>
      <c r="R161" s="448"/>
      <c r="S161" s="448"/>
      <c r="T161" s="448"/>
      <c r="U161" s="449"/>
      <c r="V161" s="464"/>
      <c r="W161" s="465"/>
      <c r="X161" s="466"/>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c r="CR161" s="110"/>
    </row>
    <row r="162" spans="1:96" s="109" customFormat="1" ht="11.85" customHeight="1" x14ac:dyDescent="0.25">
      <c r="C162" s="118"/>
      <c r="D162" s="118"/>
    </row>
    <row r="163" spans="1:96" s="109" customFormat="1" ht="11.85" customHeight="1" x14ac:dyDescent="0.25">
      <c r="C163" s="118"/>
      <c r="D163" s="118"/>
    </row>
    <row r="164" spans="1:96" s="109" customFormat="1" ht="11.85" customHeight="1" thickBot="1" x14ac:dyDescent="0.3">
      <c r="C164" s="118"/>
      <c r="D164" s="118"/>
    </row>
    <row r="165" spans="1:96" s="56" customFormat="1" ht="18.75" customHeight="1" thickBot="1" x14ac:dyDescent="0.3">
      <c r="A165" s="121"/>
      <c r="B165" s="1216" t="s">
        <v>68</v>
      </c>
      <c r="C165" s="1217"/>
      <c r="D165" s="1217"/>
      <c r="E165" s="1218"/>
      <c r="F165" s="1078" t="s">
        <v>218</v>
      </c>
      <c r="G165" s="1079"/>
      <c r="H165" s="1079"/>
      <c r="I165" s="1079"/>
      <c r="J165" s="1080"/>
      <c r="K165" s="1232" t="s">
        <v>47</v>
      </c>
      <c r="L165" s="1233"/>
      <c r="M165" s="1233"/>
      <c r="N165" s="1233"/>
      <c r="O165" s="1234"/>
      <c r="P165" s="1225" t="s">
        <v>58</v>
      </c>
      <c r="Q165" s="1226"/>
      <c r="R165" s="1226"/>
      <c r="S165" s="1226"/>
      <c r="T165" s="1226"/>
      <c r="U165" s="1227"/>
      <c r="V165" s="1114" t="s">
        <v>5</v>
      </c>
      <c r="W165" s="1114"/>
      <c r="X165" s="1115"/>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row>
    <row r="166" spans="1:96" s="56" customFormat="1" ht="57" customHeight="1" thickBot="1" x14ac:dyDescent="0.3">
      <c r="A166" s="121"/>
      <c r="B166" s="1219"/>
      <c r="C166" s="1220"/>
      <c r="D166" s="1220"/>
      <c r="E166" s="1221"/>
      <c r="F166" s="317" t="s">
        <v>219</v>
      </c>
      <c r="G166" s="355" t="s">
        <v>220</v>
      </c>
      <c r="H166" s="320" t="s">
        <v>221</v>
      </c>
      <c r="I166" s="320" t="s">
        <v>222</v>
      </c>
      <c r="J166" s="312" t="s">
        <v>223</v>
      </c>
      <c r="K166" s="57" t="s">
        <v>44</v>
      </c>
      <c r="L166" s="58" t="s">
        <v>45</v>
      </c>
      <c r="M166" s="58" t="s">
        <v>1</v>
      </c>
      <c r="N166" s="58" t="s">
        <v>0</v>
      </c>
      <c r="O166" s="59" t="s">
        <v>56</v>
      </c>
      <c r="P166" s="60" t="s">
        <v>2</v>
      </c>
      <c r="Q166" s="61" t="s">
        <v>3</v>
      </c>
      <c r="R166" s="61" t="s">
        <v>146</v>
      </c>
      <c r="S166" s="2" t="s">
        <v>147</v>
      </c>
      <c r="T166" s="61" t="s">
        <v>148</v>
      </c>
      <c r="U166" s="62" t="s">
        <v>4</v>
      </c>
      <c r="V166" s="122" t="s">
        <v>6</v>
      </c>
      <c r="W166" s="64" t="s">
        <v>59</v>
      </c>
      <c r="X166" s="65" t="s">
        <v>69</v>
      </c>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c r="BM166" s="121"/>
      <c r="BN166" s="121"/>
      <c r="BO166" s="121"/>
      <c r="BP166" s="121"/>
      <c r="BQ166" s="121"/>
      <c r="BR166" s="121"/>
      <c r="BS166" s="121"/>
      <c r="BT166" s="121"/>
      <c r="BU166" s="121"/>
      <c r="BV166" s="121"/>
      <c r="BW166" s="121"/>
      <c r="BX166" s="121"/>
      <c r="BY166" s="121"/>
      <c r="BZ166" s="121"/>
      <c r="CA166" s="121"/>
      <c r="CB166" s="121"/>
      <c r="CC166" s="121"/>
      <c r="CD166" s="121"/>
      <c r="CE166" s="121"/>
      <c r="CF166" s="121"/>
      <c r="CG166" s="121"/>
      <c r="CH166" s="121"/>
      <c r="CI166" s="121"/>
      <c r="CJ166" s="121"/>
      <c r="CK166" s="121"/>
      <c r="CL166" s="121"/>
      <c r="CM166" s="121"/>
      <c r="CN166" s="121"/>
      <c r="CO166" s="121"/>
      <c r="CP166" s="121"/>
      <c r="CQ166" s="121"/>
      <c r="CR166" s="121"/>
    </row>
    <row r="167" spans="1:96" s="56" customFormat="1" ht="22.5" customHeight="1" thickBot="1" x14ac:dyDescent="0.3">
      <c r="A167" s="121"/>
      <c r="B167" s="1219"/>
      <c r="C167" s="1220"/>
      <c r="D167" s="1220"/>
      <c r="E167" s="1221"/>
      <c r="F167" s="356">
        <f t="shared" ref="F167:K167" si="0">COUNTA(F7:F161)</f>
        <v>1</v>
      </c>
      <c r="G167" s="357">
        <f t="shared" si="0"/>
        <v>0</v>
      </c>
      <c r="H167" s="357">
        <f t="shared" si="0"/>
        <v>0</v>
      </c>
      <c r="I167" s="358">
        <f t="shared" si="0"/>
        <v>0</v>
      </c>
      <c r="J167" s="354">
        <f t="shared" si="0"/>
        <v>0</v>
      </c>
      <c r="K167" s="67">
        <f t="shared" si="0"/>
        <v>0</v>
      </c>
      <c r="L167" s="68">
        <f t="shared" ref="L167:X167" si="1">COUNTA(L6:L161)</f>
        <v>0</v>
      </c>
      <c r="M167" s="68">
        <f t="shared" si="1"/>
        <v>0</v>
      </c>
      <c r="N167" s="68">
        <f t="shared" si="1"/>
        <v>0</v>
      </c>
      <c r="O167" s="69">
        <f t="shared" si="1"/>
        <v>1</v>
      </c>
      <c r="P167" s="67">
        <f t="shared" si="1"/>
        <v>1</v>
      </c>
      <c r="Q167" s="68">
        <f t="shared" si="1"/>
        <v>0</v>
      </c>
      <c r="R167" s="68">
        <f t="shared" si="1"/>
        <v>0</v>
      </c>
      <c r="S167" s="68">
        <f t="shared" si="1"/>
        <v>0</v>
      </c>
      <c r="T167" s="68">
        <f t="shared" si="1"/>
        <v>0</v>
      </c>
      <c r="U167" s="69">
        <f t="shared" si="1"/>
        <v>0</v>
      </c>
      <c r="V167" s="68">
        <f t="shared" si="1"/>
        <v>0</v>
      </c>
      <c r="W167" s="68">
        <f t="shared" si="1"/>
        <v>0</v>
      </c>
      <c r="X167" s="123">
        <f t="shared" si="1"/>
        <v>0</v>
      </c>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121"/>
      <c r="CB167" s="121"/>
      <c r="CC167" s="121"/>
      <c r="CD167" s="121"/>
      <c r="CE167" s="121"/>
      <c r="CF167" s="121"/>
      <c r="CG167" s="121"/>
      <c r="CH167" s="121"/>
      <c r="CI167" s="121"/>
      <c r="CJ167" s="121"/>
      <c r="CK167" s="121"/>
      <c r="CL167" s="121"/>
      <c r="CM167" s="121"/>
      <c r="CN167" s="121"/>
      <c r="CO167" s="121"/>
      <c r="CP167" s="121"/>
      <c r="CQ167" s="121"/>
      <c r="CR167" s="121"/>
    </row>
    <row r="168" spans="1:96" s="56" customFormat="1" ht="22.5" customHeight="1" thickBot="1" x14ac:dyDescent="0.3">
      <c r="A168" s="121"/>
      <c r="B168" s="1219"/>
      <c r="C168" s="1220"/>
      <c r="D168" s="1220"/>
      <c r="E168" s="1221"/>
      <c r="F168" s="784" t="str">
        <f>CONCATENATE((COUNTIF(F7:F161,"Evaluation"))," ","Evaluation(s)")</f>
        <v>0 Evaluation(s)</v>
      </c>
      <c r="G168" s="704" t="str">
        <f t="shared" ref="G168:X168" si="2">CONCATENATE((COUNTIF(G7:G161,"Evaluation"))," ","Evaluation(s)")</f>
        <v>0 Evaluation(s)</v>
      </c>
      <c r="H168" s="712" t="str">
        <f t="shared" si="2"/>
        <v>0 Evaluation(s)</v>
      </c>
      <c r="I168" s="712" t="str">
        <f t="shared" si="2"/>
        <v>0 Evaluation(s)</v>
      </c>
      <c r="J168" s="712" t="str">
        <f t="shared" si="2"/>
        <v>0 Evaluation(s)</v>
      </c>
      <c r="K168" s="785" t="str">
        <f t="shared" si="2"/>
        <v>0 Evaluation(s)</v>
      </c>
      <c r="L168" s="704" t="str">
        <f t="shared" si="2"/>
        <v>0 Evaluation(s)</v>
      </c>
      <c r="M168" s="709" t="str">
        <f t="shared" si="2"/>
        <v>0 Evaluation(s)</v>
      </c>
      <c r="N168" s="709" t="str">
        <f t="shared" si="2"/>
        <v>0 Evaluation(s)</v>
      </c>
      <c r="O168" s="709" t="str">
        <f t="shared" si="2"/>
        <v>0 Evaluation(s)</v>
      </c>
      <c r="P168" s="784" t="str">
        <f t="shared" si="2"/>
        <v>0 Evaluation(s)</v>
      </c>
      <c r="Q168" s="713" t="str">
        <f t="shared" si="2"/>
        <v>0 Evaluation(s)</v>
      </c>
      <c r="R168" s="708" t="str">
        <f t="shared" si="2"/>
        <v>0 Evaluation(s)</v>
      </c>
      <c r="S168" s="712" t="str">
        <f t="shared" si="2"/>
        <v>0 Evaluation(s)</v>
      </c>
      <c r="T168" s="712" t="str">
        <f t="shared" si="2"/>
        <v>0 Evaluation(s)</v>
      </c>
      <c r="U168" s="712" t="str">
        <f t="shared" si="2"/>
        <v>0 Evaluation(s)</v>
      </c>
      <c r="V168" s="784" t="str">
        <f t="shared" si="2"/>
        <v>0 Evaluation(s)</v>
      </c>
      <c r="W168" s="712" t="str">
        <f t="shared" si="2"/>
        <v>0 Evaluation(s)</v>
      </c>
      <c r="X168" s="714" t="str">
        <f t="shared" si="2"/>
        <v>0 Evaluation(s)</v>
      </c>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c r="CF168" s="121"/>
      <c r="CG168" s="121"/>
      <c r="CH168" s="121"/>
      <c r="CI168" s="121"/>
      <c r="CJ168" s="121"/>
      <c r="CK168" s="121"/>
      <c r="CL168" s="121"/>
      <c r="CM168" s="121"/>
      <c r="CN168" s="121"/>
      <c r="CO168" s="121"/>
      <c r="CP168" s="121"/>
      <c r="CQ168" s="121"/>
      <c r="CR168" s="121"/>
    </row>
    <row r="169" spans="1:96" s="56" customFormat="1" ht="10.5" customHeight="1" thickBot="1" x14ac:dyDescent="0.3">
      <c r="A169" s="121"/>
      <c r="B169" s="1219"/>
      <c r="C169" s="1220"/>
      <c r="D169" s="1220"/>
      <c r="E169" s="1221"/>
      <c r="F169" s="109"/>
      <c r="G169" s="109"/>
      <c r="H169" s="109"/>
      <c r="I169" s="109"/>
      <c r="J169" s="109"/>
      <c r="K169" s="781"/>
      <c r="L169" s="702"/>
      <c r="M169" s="702"/>
      <c r="N169" s="702"/>
      <c r="O169" s="75"/>
      <c r="P169" s="124"/>
      <c r="Q169" s="124"/>
      <c r="R169" s="124"/>
      <c r="S169" s="124"/>
      <c r="T169" s="124"/>
      <c r="U169" s="782"/>
      <c r="V169" s="124"/>
      <c r="W169" s="124"/>
      <c r="X169" s="783"/>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row>
    <row r="170" spans="1:96" s="86" customFormat="1" ht="27.75" customHeight="1" thickBot="1" x14ac:dyDescent="0.3">
      <c r="A170" s="121"/>
      <c r="B170" s="1219"/>
      <c r="C170" s="1220"/>
      <c r="D170" s="1220"/>
      <c r="E170" s="1221"/>
      <c r="F170" s="109"/>
      <c r="G170" s="109"/>
      <c r="H170" s="109"/>
      <c r="I170" s="109"/>
      <c r="J170" s="109"/>
      <c r="K170" s="92" t="s">
        <v>21</v>
      </c>
      <c r="L170" s="125" t="s">
        <v>46</v>
      </c>
      <c r="M170" s="93" t="s">
        <v>50</v>
      </c>
      <c r="N170" s="93" t="s">
        <v>53</v>
      </c>
      <c r="O170" s="126" t="s">
        <v>55</v>
      </c>
      <c r="P170" s="121"/>
      <c r="Q170" s="121"/>
      <c r="R170" s="121"/>
      <c r="S170" s="121"/>
      <c r="T170" s="127"/>
      <c r="U170" s="85" t="s">
        <v>42</v>
      </c>
      <c r="V170" s="121"/>
      <c r="W170" s="127"/>
      <c r="X170" s="88" t="s">
        <v>40</v>
      </c>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c r="BM170" s="121"/>
      <c r="BN170" s="121"/>
      <c r="BO170" s="121"/>
      <c r="BP170" s="121"/>
      <c r="BQ170" s="121"/>
      <c r="BR170" s="121"/>
      <c r="BS170" s="121"/>
      <c r="BT170" s="121"/>
      <c r="BU170" s="121"/>
      <c r="BV170" s="121"/>
      <c r="BW170" s="121"/>
      <c r="BX170" s="121"/>
      <c r="BY170" s="121"/>
      <c r="BZ170" s="121"/>
      <c r="CA170" s="121"/>
      <c r="CB170" s="121"/>
      <c r="CC170" s="121"/>
      <c r="CD170" s="121"/>
      <c r="CE170" s="121"/>
      <c r="CF170" s="121"/>
      <c r="CG170" s="121"/>
      <c r="CH170" s="121"/>
      <c r="CI170" s="121"/>
      <c r="CJ170" s="121"/>
      <c r="CK170" s="121"/>
      <c r="CL170" s="121"/>
      <c r="CM170" s="121"/>
      <c r="CN170" s="121"/>
      <c r="CO170" s="121"/>
      <c r="CP170" s="121"/>
      <c r="CQ170" s="121"/>
      <c r="CR170" s="121"/>
    </row>
    <row r="171" spans="1:96" s="86" customFormat="1" ht="16.5" customHeight="1" thickBot="1" x14ac:dyDescent="0.3">
      <c r="A171" s="121"/>
      <c r="B171" s="1219"/>
      <c r="C171" s="1220"/>
      <c r="D171" s="1220"/>
      <c r="E171" s="1221"/>
      <c r="F171" s="109"/>
      <c r="G171" s="109"/>
      <c r="H171" s="109"/>
      <c r="I171" s="109"/>
      <c r="J171" s="109"/>
      <c r="K171" s="128">
        <f>COUNTIF(K4:K161,"Loupe bino")</f>
        <v>0</v>
      </c>
      <c r="L171" s="129">
        <f>COUNTIF(L4:L161,"Dissection")</f>
        <v>0</v>
      </c>
      <c r="M171" s="129">
        <f>COUNTIF(M4:M161,"ExAO")</f>
        <v>0</v>
      </c>
      <c r="N171" s="129">
        <f>COUNTIF(N4:N161,"Modèles analogiques")</f>
        <v>0</v>
      </c>
      <c r="O171" s="130">
        <f>COUNTIF(O4:O161,"Banque de données")</f>
        <v>0</v>
      </c>
      <c r="P171" s="121"/>
      <c r="Q171" s="121"/>
      <c r="R171" s="121"/>
      <c r="S171" s="121"/>
      <c r="T171" s="127"/>
      <c r="U171" s="131">
        <f>COUNTIF(U4:U161,"Ecrit")</f>
        <v>0</v>
      </c>
      <c r="V171" s="121"/>
      <c r="W171" s="127"/>
      <c r="X171" s="131">
        <f>COUNTIF(X4:X161,"DD")</f>
        <v>0</v>
      </c>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c r="BH171" s="121"/>
      <c r="BI171" s="121"/>
      <c r="BJ171" s="121"/>
      <c r="BK171" s="121"/>
      <c r="BL171" s="121"/>
      <c r="BM171" s="121"/>
      <c r="BN171" s="121"/>
      <c r="BO171" s="121"/>
      <c r="BP171" s="121"/>
      <c r="BQ171" s="121"/>
      <c r="BR171" s="121"/>
      <c r="BS171" s="121"/>
      <c r="BT171" s="121"/>
      <c r="BU171" s="121"/>
      <c r="BV171" s="121"/>
      <c r="BW171" s="121"/>
      <c r="BX171" s="121"/>
      <c r="BY171" s="121"/>
      <c r="BZ171" s="121"/>
      <c r="CA171" s="121"/>
      <c r="CB171" s="121"/>
      <c r="CC171" s="121"/>
      <c r="CD171" s="121"/>
      <c r="CE171" s="121"/>
      <c r="CF171" s="121"/>
      <c r="CG171" s="121"/>
      <c r="CH171" s="121"/>
      <c r="CI171" s="121"/>
      <c r="CJ171" s="121"/>
      <c r="CK171" s="121"/>
      <c r="CL171" s="121"/>
      <c r="CM171" s="121"/>
      <c r="CN171" s="121"/>
      <c r="CO171" s="121"/>
      <c r="CP171" s="121"/>
      <c r="CQ171" s="121"/>
      <c r="CR171" s="121"/>
    </row>
    <row r="172" spans="1:96" s="86" customFormat="1" ht="27.75" customHeight="1" thickBot="1" x14ac:dyDescent="0.3">
      <c r="A172" s="121"/>
      <c r="B172" s="1219"/>
      <c r="C172" s="1220"/>
      <c r="D172" s="1220"/>
      <c r="E172" s="1221"/>
      <c r="F172" s="109"/>
      <c r="G172" s="109"/>
      <c r="H172" s="109"/>
      <c r="I172" s="109"/>
      <c r="J172" s="109"/>
      <c r="K172" s="92" t="s">
        <v>20</v>
      </c>
      <c r="L172" s="93" t="s">
        <v>143</v>
      </c>
      <c r="M172" s="93" t="s">
        <v>49</v>
      </c>
      <c r="N172" s="94" t="s">
        <v>54</v>
      </c>
      <c r="O172" s="95" t="s">
        <v>217</v>
      </c>
      <c r="P172" s="121"/>
      <c r="Q172" s="121"/>
      <c r="R172" s="121"/>
      <c r="S172" s="121"/>
      <c r="T172" s="127"/>
      <c r="U172" s="85" t="s">
        <v>43</v>
      </c>
      <c r="V172" s="121"/>
      <c r="W172" s="127"/>
      <c r="X172" s="88" t="s">
        <v>41</v>
      </c>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c r="BM172" s="121"/>
      <c r="BN172" s="121"/>
      <c r="BO172" s="121"/>
      <c r="BP172" s="121"/>
      <c r="BQ172" s="121"/>
      <c r="BR172" s="121"/>
      <c r="BS172" s="121"/>
      <c r="BT172" s="121"/>
      <c r="BU172" s="121"/>
      <c r="BV172" s="121"/>
      <c r="BW172" s="121"/>
      <c r="BX172" s="121"/>
      <c r="BY172" s="121"/>
      <c r="BZ172" s="121"/>
      <c r="CA172" s="121"/>
      <c r="CB172" s="121"/>
      <c r="CC172" s="121"/>
      <c r="CD172" s="121"/>
      <c r="CE172" s="121"/>
      <c r="CF172" s="121"/>
      <c r="CG172" s="121"/>
      <c r="CH172" s="121"/>
      <c r="CI172" s="121"/>
      <c r="CJ172" s="121"/>
      <c r="CK172" s="121"/>
      <c r="CL172" s="121"/>
      <c r="CM172" s="121"/>
      <c r="CN172" s="121"/>
      <c r="CO172" s="121"/>
      <c r="CP172" s="121"/>
      <c r="CQ172" s="121"/>
      <c r="CR172" s="121"/>
    </row>
    <row r="173" spans="1:96" s="86" customFormat="1" ht="16.5" customHeight="1" thickBot="1" x14ac:dyDescent="0.3">
      <c r="A173" s="121"/>
      <c r="B173" s="1219"/>
      <c r="C173" s="1220"/>
      <c r="D173" s="1220"/>
      <c r="E173" s="1221"/>
      <c r="F173" s="109"/>
      <c r="G173" s="109"/>
      <c r="H173" s="109"/>
      <c r="I173" s="109"/>
      <c r="J173" s="109"/>
      <c r="K173" s="128">
        <f>COUNTIF(K4:K161,"Microscope")</f>
        <v>0</v>
      </c>
      <c r="L173" s="132">
        <f>COUNTIF(L4:L161,"Préparation et montage lame")</f>
        <v>0</v>
      </c>
      <c r="M173" s="129">
        <f>COUNTIF(M4:M161,"Instruments de mesure")</f>
        <v>0</v>
      </c>
      <c r="N173" s="129">
        <f>COUNTIF(N4:N161,"Modèles numériques")</f>
        <v>0</v>
      </c>
      <c r="O173" s="133">
        <f>COUNTIF(O4:O161,"Images numériques")</f>
        <v>1</v>
      </c>
      <c r="P173" s="134"/>
      <c r="Q173" s="134"/>
      <c r="R173" s="134"/>
      <c r="S173" s="134"/>
      <c r="T173" s="134"/>
      <c r="U173" s="131">
        <f>COUNTIF(U4:U161,"Oral")</f>
        <v>0</v>
      </c>
      <c r="V173" s="134"/>
      <c r="W173" s="134"/>
      <c r="X173" s="131">
        <f>COUNTIF(X4:X161,"Santé")</f>
        <v>0</v>
      </c>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121"/>
      <c r="BY173" s="121"/>
      <c r="BZ173" s="121"/>
      <c r="CA173" s="121"/>
      <c r="CB173" s="121"/>
      <c r="CC173" s="121"/>
      <c r="CD173" s="121"/>
      <c r="CE173" s="121"/>
      <c r="CF173" s="121"/>
      <c r="CG173" s="121"/>
      <c r="CH173" s="121"/>
      <c r="CI173" s="121"/>
      <c r="CJ173" s="121"/>
      <c r="CK173" s="121"/>
      <c r="CL173" s="121"/>
      <c r="CM173" s="121"/>
      <c r="CN173" s="121"/>
      <c r="CO173" s="121"/>
      <c r="CP173" s="121"/>
      <c r="CQ173" s="121"/>
      <c r="CR173" s="121"/>
    </row>
    <row r="174" spans="1:96" s="86" customFormat="1" ht="27.75" customHeight="1" thickBot="1" x14ac:dyDescent="0.3">
      <c r="A174" s="121"/>
      <c r="B174" s="1219"/>
      <c r="C174" s="1220"/>
      <c r="D174" s="1220"/>
      <c r="E174" s="1221"/>
      <c r="F174" s="109"/>
      <c r="G174" s="109"/>
      <c r="H174" s="109"/>
      <c r="I174" s="109"/>
      <c r="J174" s="109"/>
      <c r="K174" s="102" t="s">
        <v>142</v>
      </c>
      <c r="L174" s="93" t="s">
        <v>145</v>
      </c>
      <c r="M174" s="93" t="s">
        <v>51</v>
      </c>
      <c r="N174" s="103" t="s">
        <v>52</v>
      </c>
      <c r="O174" s="95" t="s">
        <v>57</v>
      </c>
      <c r="P174" s="1228"/>
      <c r="Q174" s="1228"/>
      <c r="R174" s="1228"/>
      <c r="S174" s="1228"/>
      <c r="T174" s="1228"/>
      <c r="U174" s="1228"/>
      <c r="V174" s="1215"/>
      <c r="W174" s="1215"/>
      <c r="X174" s="1215"/>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row>
    <row r="175" spans="1:96" s="135" customFormat="1" ht="15.75" thickBot="1" x14ac:dyDescent="0.3">
      <c r="A175" s="121"/>
      <c r="B175" s="1219"/>
      <c r="C175" s="1220"/>
      <c r="D175" s="1220"/>
      <c r="E175" s="1221"/>
      <c r="F175" s="109"/>
      <c r="G175" s="109"/>
      <c r="H175" s="109"/>
      <c r="I175" s="109"/>
      <c r="J175" s="109"/>
      <c r="K175" s="128">
        <f>COUNTIF(K4:K161,"Microscope polarisant")</f>
        <v>0</v>
      </c>
      <c r="L175" s="129">
        <f>COUNTIF(L4:L161,"Prélèvement / coupe")</f>
        <v>0</v>
      </c>
      <c r="M175" s="129">
        <f>COUNTIF(M4:M161,"Logiciel de mesure")</f>
        <v>0</v>
      </c>
      <c r="N175" s="132">
        <f>COUNTIF(N4:N161,"Simulation")</f>
        <v>0</v>
      </c>
      <c r="O175" s="133">
        <f>COUNTIF(O4:O161,"Tableur-grapheur")</f>
        <v>0</v>
      </c>
      <c r="P175" s="1228"/>
      <c r="Q175" s="1228"/>
      <c r="R175" s="1228"/>
      <c r="S175" s="1228"/>
      <c r="T175" s="1228"/>
      <c r="U175" s="1228"/>
      <c r="V175" s="1215"/>
      <c r="W175" s="1215"/>
      <c r="X175" s="1215"/>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c r="BM175" s="121"/>
      <c r="BN175" s="121"/>
      <c r="BO175" s="121"/>
      <c r="BP175" s="121"/>
      <c r="BQ175" s="121"/>
      <c r="BR175" s="121"/>
      <c r="BS175" s="121"/>
      <c r="BT175" s="121"/>
      <c r="BU175" s="121"/>
      <c r="BV175" s="121"/>
      <c r="BW175" s="121"/>
      <c r="BX175" s="121"/>
      <c r="BY175" s="121"/>
      <c r="BZ175" s="121"/>
      <c r="CA175" s="121"/>
      <c r="CB175" s="121"/>
      <c r="CC175" s="121"/>
      <c r="CD175" s="121"/>
      <c r="CE175" s="121"/>
      <c r="CF175" s="121"/>
      <c r="CG175" s="121"/>
      <c r="CH175" s="121"/>
      <c r="CI175" s="121"/>
      <c r="CJ175" s="121"/>
      <c r="CK175" s="121"/>
      <c r="CL175" s="121"/>
      <c r="CM175" s="121"/>
      <c r="CN175" s="121"/>
      <c r="CO175" s="121"/>
      <c r="CP175" s="121"/>
      <c r="CQ175" s="121"/>
      <c r="CR175" s="121"/>
    </row>
    <row r="176" spans="1:96" s="135" customFormat="1" ht="27.75" customHeight="1" thickBot="1" x14ac:dyDescent="0.3">
      <c r="A176" s="121"/>
      <c r="B176" s="1219"/>
      <c r="C176" s="1220"/>
      <c r="D176" s="1220"/>
      <c r="E176" s="1221"/>
      <c r="F176" s="109"/>
      <c r="G176" s="109"/>
      <c r="H176" s="109"/>
      <c r="I176" s="109"/>
      <c r="J176" s="109"/>
      <c r="K176" s="136" t="s">
        <v>22</v>
      </c>
      <c r="L176" s="137"/>
      <c r="M176" s="126" t="s">
        <v>48</v>
      </c>
      <c r="N176" s="124"/>
      <c r="O176" s="124"/>
      <c r="P176" s="124"/>
      <c r="Q176" s="124"/>
      <c r="R176" s="124"/>
      <c r="S176" s="124"/>
      <c r="T176" s="124"/>
      <c r="U176" s="124"/>
      <c r="V176" s="124"/>
      <c r="W176" s="124"/>
      <c r="X176" s="124"/>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c r="BH176" s="121"/>
      <c r="BI176" s="121"/>
      <c r="BJ176" s="121"/>
      <c r="BK176" s="121"/>
      <c r="BL176" s="121"/>
      <c r="BM176" s="121"/>
      <c r="BN176" s="121"/>
      <c r="BO176" s="121"/>
      <c r="BP176" s="121"/>
      <c r="BQ176" s="121"/>
      <c r="BR176" s="121"/>
      <c r="BS176" s="121"/>
      <c r="BT176" s="121"/>
      <c r="BU176" s="121"/>
      <c r="BV176" s="121"/>
      <c r="BW176" s="121"/>
      <c r="BX176" s="121"/>
      <c r="BY176" s="121"/>
      <c r="BZ176" s="121"/>
      <c r="CA176" s="121"/>
      <c r="CB176" s="121"/>
      <c r="CC176" s="121"/>
      <c r="CD176" s="121"/>
      <c r="CE176" s="121"/>
      <c r="CF176" s="121"/>
      <c r="CG176" s="121"/>
      <c r="CH176" s="121"/>
      <c r="CI176" s="121"/>
      <c r="CJ176" s="121"/>
      <c r="CK176" s="121"/>
      <c r="CL176" s="121"/>
      <c r="CM176" s="121"/>
      <c r="CN176" s="121"/>
      <c r="CO176" s="121"/>
      <c r="CP176" s="121"/>
      <c r="CQ176" s="121"/>
      <c r="CR176" s="121"/>
    </row>
    <row r="177" spans="1:96" s="135" customFormat="1" ht="16.5" customHeight="1" thickBot="1" x14ac:dyDescent="0.3">
      <c r="A177" s="121"/>
      <c r="B177" s="1222"/>
      <c r="C177" s="1223"/>
      <c r="D177" s="1223"/>
      <c r="E177" s="1224"/>
      <c r="F177" s="109"/>
      <c r="G177" s="109"/>
      <c r="H177" s="109"/>
      <c r="I177" s="109"/>
      <c r="J177" s="109"/>
      <c r="K177" s="138">
        <f>COUNTIF(K6:K163,"Œil nu")</f>
        <v>0</v>
      </c>
      <c r="L177" s="139"/>
      <c r="M177" s="130">
        <f>COUNTIF(M4:M161,"Protocole")</f>
        <v>0</v>
      </c>
      <c r="N177" s="121"/>
      <c r="O177" s="121"/>
      <c r="P177" s="124"/>
      <c r="Q177" s="124"/>
      <c r="R177" s="124"/>
      <c r="S177" s="124"/>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1"/>
      <c r="BR177" s="121"/>
      <c r="BS177" s="121"/>
      <c r="BT177" s="121"/>
      <c r="BU177" s="121"/>
      <c r="BV177" s="121"/>
      <c r="BW177" s="121"/>
      <c r="BX177" s="121"/>
      <c r="BY177" s="121"/>
      <c r="BZ177" s="121"/>
      <c r="CA177" s="121"/>
      <c r="CB177" s="121"/>
      <c r="CC177" s="121"/>
      <c r="CD177" s="121"/>
      <c r="CE177" s="121"/>
      <c r="CF177" s="121"/>
      <c r="CG177" s="121"/>
      <c r="CH177" s="121"/>
      <c r="CI177" s="121"/>
      <c r="CJ177" s="121"/>
      <c r="CK177" s="121"/>
      <c r="CL177" s="121"/>
      <c r="CM177" s="121"/>
      <c r="CN177" s="121"/>
      <c r="CO177" s="121"/>
      <c r="CP177" s="121"/>
      <c r="CQ177" s="121"/>
      <c r="CR177" s="121"/>
    </row>
    <row r="178" spans="1:96" s="109" customFormat="1" x14ac:dyDescent="0.25">
      <c r="C178" s="118"/>
      <c r="D178" s="118"/>
    </row>
    <row r="179" spans="1:96" s="109" customFormat="1" x14ac:dyDescent="0.25">
      <c r="C179" s="118"/>
      <c r="D179" s="118"/>
    </row>
    <row r="180" spans="1:96" s="109" customFormat="1" x14ac:dyDescent="0.25">
      <c r="C180" s="118"/>
      <c r="D180" s="118"/>
    </row>
    <row r="181" spans="1:96" s="109" customFormat="1" x14ac:dyDescent="0.25">
      <c r="C181" s="118"/>
      <c r="D181" s="118"/>
    </row>
    <row r="182" spans="1:96" s="109" customFormat="1" x14ac:dyDescent="0.25">
      <c r="C182" s="118"/>
      <c r="D182" s="780" t="s">
        <v>273</v>
      </c>
    </row>
    <row r="183" spans="1:96" s="109" customFormat="1" x14ac:dyDescent="0.25">
      <c r="C183" s="118"/>
      <c r="D183" s="780" t="s">
        <v>274</v>
      </c>
    </row>
    <row r="184" spans="1:96" s="109" customFormat="1" x14ac:dyDescent="0.25">
      <c r="C184" s="118"/>
      <c r="D184" s="780" t="s">
        <v>268</v>
      </c>
    </row>
    <row r="185" spans="1:96" s="109" customFormat="1" x14ac:dyDescent="0.25">
      <c r="C185" s="118"/>
      <c r="D185" s="118"/>
    </row>
    <row r="186" spans="1:96" s="109" customFormat="1" x14ac:dyDescent="0.25">
      <c r="C186" s="118"/>
      <c r="D186" s="118"/>
    </row>
    <row r="187" spans="1:96" s="109" customFormat="1" x14ac:dyDescent="0.25">
      <c r="C187" s="118"/>
      <c r="D187" s="118"/>
    </row>
    <row r="188" spans="1:96" s="109" customFormat="1" x14ac:dyDescent="0.25">
      <c r="C188" s="118"/>
      <c r="D188" s="118"/>
    </row>
    <row r="189" spans="1:96" s="109" customFormat="1" x14ac:dyDescent="0.25">
      <c r="C189" s="118"/>
      <c r="D189" s="118"/>
    </row>
    <row r="190" spans="1:96" s="109" customFormat="1" x14ac:dyDescent="0.25">
      <c r="C190" s="118"/>
      <c r="D190" s="118"/>
    </row>
    <row r="191" spans="1:96" s="109" customFormat="1" x14ac:dyDescent="0.25">
      <c r="C191" s="118"/>
      <c r="D191" s="118"/>
    </row>
    <row r="192" spans="1:96" s="109" customFormat="1" x14ac:dyDescent="0.25">
      <c r="C192" s="118"/>
      <c r="D192" s="118"/>
    </row>
    <row r="193" spans="3:4" s="109" customFormat="1" x14ac:dyDescent="0.25">
      <c r="C193" s="118"/>
      <c r="D193" s="118"/>
    </row>
    <row r="194" spans="3:4" s="109" customFormat="1" x14ac:dyDescent="0.25">
      <c r="C194" s="118"/>
      <c r="D194" s="118"/>
    </row>
    <row r="195" spans="3:4" s="109" customFormat="1" x14ac:dyDescent="0.25">
      <c r="C195" s="118"/>
      <c r="D195" s="118"/>
    </row>
    <row r="196" spans="3:4" s="109" customFormat="1" x14ac:dyDescent="0.25">
      <c r="C196" s="118"/>
      <c r="D196" s="118"/>
    </row>
    <row r="197" spans="3:4" s="109" customFormat="1" x14ac:dyDescent="0.25">
      <c r="C197" s="118"/>
      <c r="D197" s="118"/>
    </row>
    <row r="198" spans="3:4" s="109" customFormat="1" x14ac:dyDescent="0.25">
      <c r="C198" s="118"/>
      <c r="D198" s="118"/>
    </row>
    <row r="199" spans="3:4" s="109" customFormat="1" x14ac:dyDescent="0.25">
      <c r="C199" s="118"/>
      <c r="D199" s="118"/>
    </row>
    <row r="200" spans="3:4" s="109" customFormat="1" x14ac:dyDescent="0.25">
      <c r="C200" s="118"/>
      <c r="D200" s="118"/>
    </row>
    <row r="201" spans="3:4" s="109" customFormat="1" x14ac:dyDescent="0.25">
      <c r="C201" s="118"/>
      <c r="D201" s="118"/>
    </row>
    <row r="202" spans="3:4" s="109" customFormat="1" x14ac:dyDescent="0.25">
      <c r="C202" s="118"/>
      <c r="D202" s="118"/>
    </row>
    <row r="203" spans="3:4" s="109" customFormat="1" x14ac:dyDescent="0.25">
      <c r="C203" s="118"/>
      <c r="D203" s="118"/>
    </row>
    <row r="204" spans="3:4" s="109" customFormat="1" x14ac:dyDescent="0.25">
      <c r="C204" s="118"/>
      <c r="D204" s="118"/>
    </row>
    <row r="205" spans="3:4" s="109" customFormat="1" x14ac:dyDescent="0.25">
      <c r="C205" s="118"/>
      <c r="D205" s="118"/>
    </row>
    <row r="206" spans="3:4" s="109" customFormat="1" x14ac:dyDescent="0.25">
      <c r="C206" s="118"/>
      <c r="D206" s="118"/>
    </row>
    <row r="207" spans="3:4" s="109" customFormat="1" x14ac:dyDescent="0.25">
      <c r="C207" s="118"/>
      <c r="D207" s="118"/>
    </row>
    <row r="208" spans="3:4" s="109" customFormat="1" x14ac:dyDescent="0.25">
      <c r="C208" s="118"/>
      <c r="D208" s="118"/>
    </row>
    <row r="209" spans="3:4" s="109" customFormat="1" x14ac:dyDescent="0.25">
      <c r="C209" s="118"/>
      <c r="D209" s="118"/>
    </row>
    <row r="210" spans="3:4" s="109" customFormat="1" x14ac:dyDescent="0.25">
      <c r="C210" s="118"/>
      <c r="D210" s="118"/>
    </row>
    <row r="211" spans="3:4" s="109" customFormat="1" x14ac:dyDescent="0.25">
      <c r="C211" s="118"/>
      <c r="D211" s="118"/>
    </row>
    <row r="212" spans="3:4" s="109" customFormat="1" x14ac:dyDescent="0.25">
      <c r="C212" s="118"/>
      <c r="D212" s="118"/>
    </row>
    <row r="213" spans="3:4" s="109" customFormat="1" x14ac:dyDescent="0.25">
      <c r="C213" s="118"/>
      <c r="D213" s="118"/>
    </row>
    <row r="214" spans="3:4" s="109" customFormat="1" x14ac:dyDescent="0.25">
      <c r="C214" s="118"/>
      <c r="D214" s="118"/>
    </row>
    <row r="215" spans="3:4" s="109" customFormat="1" x14ac:dyDescent="0.25">
      <c r="C215" s="118"/>
      <c r="D215" s="118"/>
    </row>
    <row r="216" spans="3:4" s="109" customFormat="1" x14ac:dyDescent="0.25">
      <c r="C216" s="118"/>
      <c r="D216" s="118"/>
    </row>
    <row r="217" spans="3:4" s="109" customFormat="1" x14ac:dyDescent="0.25">
      <c r="C217" s="118"/>
      <c r="D217" s="118"/>
    </row>
    <row r="218" spans="3:4" s="109" customFormat="1" x14ac:dyDescent="0.25">
      <c r="C218" s="118"/>
      <c r="D218" s="118"/>
    </row>
    <row r="219" spans="3:4" s="109" customFormat="1" x14ac:dyDescent="0.25">
      <c r="C219" s="118"/>
      <c r="D219" s="118"/>
    </row>
    <row r="220" spans="3:4" s="109" customFormat="1" x14ac:dyDescent="0.25">
      <c r="C220" s="118"/>
      <c r="D220" s="118"/>
    </row>
    <row r="221" spans="3:4" s="109" customFormat="1" x14ac:dyDescent="0.25">
      <c r="C221" s="118"/>
      <c r="D221" s="118"/>
    </row>
    <row r="222" spans="3:4" s="109" customFormat="1" x14ac:dyDescent="0.25">
      <c r="C222" s="118"/>
      <c r="D222" s="118"/>
    </row>
    <row r="223" spans="3:4" s="109" customFormat="1" x14ac:dyDescent="0.25">
      <c r="C223" s="118"/>
      <c r="D223" s="118"/>
    </row>
    <row r="224" spans="3:4" s="109" customFormat="1" x14ac:dyDescent="0.25">
      <c r="C224" s="118"/>
      <c r="D224" s="118"/>
    </row>
    <row r="225" spans="3:10" s="109" customFormat="1" x14ac:dyDescent="0.25">
      <c r="C225" s="118"/>
      <c r="D225" s="118"/>
    </row>
    <row r="226" spans="3:10" s="109" customFormat="1" x14ac:dyDescent="0.25">
      <c r="C226" s="118"/>
      <c r="D226" s="118"/>
    </row>
    <row r="227" spans="3:10" s="109" customFormat="1" x14ac:dyDescent="0.25">
      <c r="C227" s="118"/>
      <c r="D227" s="118"/>
    </row>
    <row r="228" spans="3:10" s="109" customFormat="1" x14ac:dyDescent="0.25">
      <c r="C228" s="118"/>
      <c r="D228" s="118"/>
    </row>
    <row r="229" spans="3:10" s="109" customFormat="1" x14ac:dyDescent="0.25">
      <c r="C229" s="118"/>
      <c r="D229" s="118"/>
    </row>
    <row r="230" spans="3:10" s="109" customFormat="1" x14ac:dyDescent="0.25">
      <c r="C230" s="118"/>
      <c r="D230" s="118"/>
    </row>
    <row r="231" spans="3:10" s="109" customFormat="1" x14ac:dyDescent="0.25">
      <c r="C231" s="118"/>
      <c r="D231" s="118"/>
    </row>
    <row r="232" spans="3:10" s="109" customFormat="1" x14ac:dyDescent="0.25">
      <c r="C232" s="118"/>
      <c r="D232" s="118"/>
    </row>
    <row r="233" spans="3:10" s="109" customFormat="1" x14ac:dyDescent="0.25">
      <c r="C233" s="118"/>
      <c r="D233" s="118"/>
    </row>
    <row r="234" spans="3:10" s="109" customFormat="1" x14ac:dyDescent="0.25">
      <c r="C234" s="118"/>
      <c r="D234" s="118"/>
    </row>
    <row r="235" spans="3:10" s="109" customFormat="1" x14ac:dyDescent="0.25">
      <c r="C235" s="118"/>
      <c r="D235" s="118"/>
    </row>
    <row r="236" spans="3:10" s="109" customFormat="1" x14ac:dyDescent="0.25">
      <c r="C236" s="118"/>
      <c r="D236" s="118"/>
    </row>
    <row r="237" spans="3:10" s="109" customFormat="1" x14ac:dyDescent="0.25">
      <c r="C237" s="118"/>
      <c r="D237" s="118"/>
      <c r="F237" s="119"/>
      <c r="G237" s="119"/>
      <c r="H237" s="119"/>
      <c r="I237" s="119"/>
      <c r="J237" s="119"/>
    </row>
    <row r="238" spans="3:10" s="109" customFormat="1" x14ac:dyDescent="0.25">
      <c r="C238" s="118"/>
      <c r="D238" s="118"/>
      <c r="F238" s="119"/>
      <c r="G238" s="119"/>
      <c r="H238" s="119"/>
      <c r="I238" s="119"/>
      <c r="J238" s="119"/>
    </row>
    <row r="239" spans="3:10" s="109" customFormat="1" x14ac:dyDescent="0.25">
      <c r="C239" s="118"/>
      <c r="D239" s="118"/>
      <c r="F239" s="119"/>
      <c r="G239" s="119"/>
      <c r="H239" s="119"/>
      <c r="I239" s="119"/>
      <c r="J239" s="119"/>
    </row>
    <row r="240" spans="3:10" s="109" customFormat="1" x14ac:dyDescent="0.25">
      <c r="C240" s="118"/>
      <c r="D240" s="118"/>
      <c r="F240" s="119"/>
      <c r="G240" s="119"/>
      <c r="H240" s="119"/>
      <c r="I240" s="119"/>
      <c r="J240" s="119"/>
    </row>
    <row r="241" spans="3:10" s="109" customFormat="1" x14ac:dyDescent="0.25">
      <c r="C241" s="118"/>
      <c r="D241" s="118"/>
      <c r="F241" s="119"/>
      <c r="G241" s="119"/>
      <c r="H241" s="119"/>
      <c r="I241" s="119"/>
      <c r="J241" s="119"/>
    </row>
    <row r="242" spans="3:10" s="109" customFormat="1" x14ac:dyDescent="0.25">
      <c r="C242" s="118"/>
      <c r="D242" s="118"/>
      <c r="F242" s="119"/>
      <c r="G242" s="119"/>
      <c r="H242" s="119"/>
      <c r="I242" s="119"/>
      <c r="J242" s="119"/>
    </row>
    <row r="243" spans="3:10" s="109" customFormat="1" x14ac:dyDescent="0.25">
      <c r="C243" s="118"/>
      <c r="D243" s="118"/>
      <c r="F243" s="119"/>
      <c r="G243" s="119"/>
      <c r="H243" s="119"/>
      <c r="I243" s="119"/>
      <c r="J243" s="119"/>
    </row>
    <row r="244" spans="3:10" s="109" customFormat="1" x14ac:dyDescent="0.25">
      <c r="C244" s="118"/>
      <c r="D244" s="118"/>
      <c r="F244" s="119"/>
      <c r="G244" s="119"/>
      <c r="H244" s="119"/>
      <c r="I244" s="119"/>
      <c r="J244" s="119"/>
    </row>
    <row r="245" spans="3:10" s="109" customFormat="1" x14ac:dyDescent="0.25">
      <c r="C245" s="118"/>
      <c r="D245" s="118"/>
      <c r="F245" s="119"/>
      <c r="G245" s="119"/>
      <c r="H245" s="119"/>
      <c r="I245" s="119"/>
      <c r="J245" s="119"/>
    </row>
    <row r="246" spans="3:10" s="109" customFormat="1" x14ac:dyDescent="0.25">
      <c r="C246" s="118"/>
      <c r="D246" s="118"/>
      <c r="F246" s="119"/>
      <c r="G246" s="119"/>
      <c r="H246" s="119"/>
      <c r="I246" s="119"/>
      <c r="J246" s="119"/>
    </row>
    <row r="247" spans="3:10" s="109" customFormat="1" x14ac:dyDescent="0.25">
      <c r="C247" s="118"/>
      <c r="D247" s="118"/>
      <c r="F247" s="119"/>
      <c r="G247" s="119"/>
      <c r="H247" s="119"/>
      <c r="I247" s="119"/>
      <c r="J247" s="119"/>
    </row>
    <row r="248" spans="3:10" s="109" customFormat="1" x14ac:dyDescent="0.25">
      <c r="C248" s="118"/>
      <c r="D248" s="118"/>
      <c r="F248" s="119"/>
      <c r="G248" s="119"/>
      <c r="H248" s="119"/>
      <c r="I248" s="119"/>
      <c r="J248" s="119"/>
    </row>
    <row r="249" spans="3:10" s="109" customFormat="1" x14ac:dyDescent="0.25">
      <c r="C249" s="118"/>
      <c r="D249" s="118"/>
      <c r="F249" s="119"/>
      <c r="G249" s="119"/>
      <c r="H249" s="119"/>
      <c r="I249" s="119"/>
      <c r="J249" s="119"/>
    </row>
    <row r="250" spans="3:10" s="109" customFormat="1" x14ac:dyDescent="0.25">
      <c r="C250" s="118"/>
      <c r="D250" s="118"/>
      <c r="F250" s="119"/>
      <c r="G250" s="119"/>
      <c r="H250" s="119"/>
      <c r="I250" s="119"/>
      <c r="J250" s="119"/>
    </row>
    <row r="251" spans="3:10" s="109" customFormat="1" x14ac:dyDescent="0.25">
      <c r="C251" s="118"/>
      <c r="D251" s="118"/>
      <c r="F251" s="119"/>
      <c r="G251" s="119"/>
      <c r="H251" s="119"/>
      <c r="I251" s="119"/>
      <c r="J251" s="119"/>
    </row>
    <row r="252" spans="3:10" s="109" customFormat="1" x14ac:dyDescent="0.25">
      <c r="C252" s="118"/>
      <c r="D252" s="118"/>
      <c r="F252" s="119"/>
      <c r="G252" s="119"/>
      <c r="H252" s="119"/>
      <c r="I252" s="119"/>
      <c r="J252" s="119"/>
    </row>
    <row r="253" spans="3:10" s="109" customFormat="1" x14ac:dyDescent="0.25">
      <c r="C253" s="118"/>
      <c r="D253" s="118"/>
      <c r="F253" s="119"/>
      <c r="G253" s="119"/>
      <c r="H253" s="119"/>
      <c r="I253" s="119"/>
      <c r="J253" s="119"/>
    </row>
    <row r="254" spans="3:10" s="109" customFormat="1" x14ac:dyDescent="0.25">
      <c r="C254" s="118"/>
      <c r="D254" s="118"/>
    </row>
    <row r="255" spans="3:10" s="109" customFormat="1" x14ac:dyDescent="0.25">
      <c r="C255" s="118"/>
      <c r="D255" s="118"/>
    </row>
    <row r="256" spans="3:10" s="109" customFormat="1" x14ac:dyDescent="0.25">
      <c r="C256" s="118"/>
      <c r="D256" s="118"/>
    </row>
    <row r="257" spans="3:4" s="109" customFormat="1" x14ac:dyDescent="0.25">
      <c r="C257" s="118"/>
      <c r="D257" s="118"/>
    </row>
    <row r="258" spans="3:4" s="109" customFormat="1" x14ac:dyDescent="0.25">
      <c r="C258" s="118"/>
      <c r="D258" s="118"/>
    </row>
    <row r="259" spans="3:4" s="109" customFormat="1" x14ac:dyDescent="0.25">
      <c r="C259" s="118"/>
      <c r="D259" s="118"/>
    </row>
    <row r="260" spans="3:4" s="109" customFormat="1" x14ac:dyDescent="0.25">
      <c r="C260" s="118"/>
      <c r="D260" s="118"/>
    </row>
    <row r="261" spans="3:4" s="109" customFormat="1" x14ac:dyDescent="0.25">
      <c r="C261" s="118"/>
      <c r="D261" s="118"/>
    </row>
    <row r="262" spans="3:4" s="109" customFormat="1" x14ac:dyDescent="0.25">
      <c r="C262" s="118"/>
      <c r="D262" s="118"/>
    </row>
    <row r="263" spans="3:4" s="109" customFormat="1" x14ac:dyDescent="0.25">
      <c r="C263" s="118"/>
      <c r="D263" s="118"/>
    </row>
    <row r="264" spans="3:4" s="109" customFormat="1" x14ac:dyDescent="0.25">
      <c r="C264" s="118"/>
      <c r="D264" s="118"/>
    </row>
    <row r="265" spans="3:4" s="109" customFormat="1" x14ac:dyDescent="0.25">
      <c r="C265" s="118"/>
      <c r="D265" s="118"/>
    </row>
    <row r="266" spans="3:4" s="109" customFormat="1" x14ac:dyDescent="0.25">
      <c r="C266" s="118"/>
      <c r="D266" s="118"/>
    </row>
    <row r="267" spans="3:4" s="109" customFormat="1" x14ac:dyDescent="0.25">
      <c r="C267" s="118"/>
      <c r="D267" s="118"/>
    </row>
    <row r="268" spans="3:4" s="109" customFormat="1" x14ac:dyDescent="0.25">
      <c r="C268" s="118"/>
      <c r="D268" s="118"/>
    </row>
    <row r="269" spans="3:4" s="109" customFormat="1" x14ac:dyDescent="0.25">
      <c r="C269" s="118"/>
      <c r="D269" s="118"/>
    </row>
    <row r="270" spans="3:4" s="109" customFormat="1" x14ac:dyDescent="0.25">
      <c r="C270" s="118"/>
      <c r="D270" s="118"/>
    </row>
    <row r="271" spans="3:4" s="109" customFormat="1" x14ac:dyDescent="0.25">
      <c r="C271" s="118"/>
      <c r="D271" s="118"/>
    </row>
    <row r="272" spans="3:4" s="109" customFormat="1" x14ac:dyDescent="0.25">
      <c r="C272" s="118"/>
      <c r="D272" s="118"/>
    </row>
    <row r="273" spans="3:4" s="109" customFormat="1" x14ac:dyDescent="0.25">
      <c r="C273" s="118"/>
      <c r="D273" s="118"/>
    </row>
    <row r="274" spans="3:4" s="109" customFormat="1" x14ac:dyDescent="0.25">
      <c r="C274" s="118"/>
      <c r="D274" s="118"/>
    </row>
    <row r="275" spans="3:4" s="109" customFormat="1" x14ac:dyDescent="0.25">
      <c r="C275" s="118"/>
      <c r="D275" s="118"/>
    </row>
    <row r="276" spans="3:4" s="109" customFormat="1" x14ac:dyDescent="0.25">
      <c r="C276" s="118"/>
      <c r="D276" s="118"/>
    </row>
    <row r="277" spans="3:4" s="109" customFormat="1" x14ac:dyDescent="0.25">
      <c r="C277" s="118"/>
      <c r="D277" s="118"/>
    </row>
    <row r="278" spans="3:4" s="109" customFormat="1" x14ac:dyDescent="0.25">
      <c r="C278" s="118"/>
      <c r="D278" s="118"/>
    </row>
    <row r="279" spans="3:4" s="109" customFormat="1" x14ac:dyDescent="0.25">
      <c r="C279" s="118"/>
      <c r="D279" s="118"/>
    </row>
    <row r="280" spans="3:4" s="109" customFormat="1" x14ac:dyDescent="0.25">
      <c r="C280" s="118"/>
      <c r="D280" s="118"/>
    </row>
    <row r="281" spans="3:4" s="109" customFormat="1" x14ac:dyDescent="0.25">
      <c r="C281" s="118"/>
      <c r="D281" s="118"/>
    </row>
    <row r="282" spans="3:4" s="109" customFormat="1" x14ac:dyDescent="0.25">
      <c r="C282" s="118"/>
      <c r="D282" s="118"/>
    </row>
    <row r="283" spans="3:4" s="109" customFormat="1" x14ac:dyDescent="0.25">
      <c r="C283" s="118"/>
      <c r="D283" s="118"/>
    </row>
    <row r="284" spans="3:4" s="109" customFormat="1" x14ac:dyDescent="0.25">
      <c r="C284" s="118"/>
      <c r="D284" s="118"/>
    </row>
    <row r="285" spans="3:4" s="109" customFormat="1" x14ac:dyDescent="0.25">
      <c r="C285" s="118"/>
      <c r="D285" s="118"/>
    </row>
    <row r="286" spans="3:4" s="109" customFormat="1" x14ac:dyDescent="0.25">
      <c r="C286" s="118"/>
      <c r="D286" s="118"/>
    </row>
    <row r="287" spans="3:4" s="109" customFormat="1" x14ac:dyDescent="0.25">
      <c r="C287" s="118"/>
      <c r="D287" s="118"/>
    </row>
    <row r="288" spans="3:4" s="109" customFormat="1" x14ac:dyDescent="0.25">
      <c r="C288" s="118"/>
      <c r="D288" s="118"/>
    </row>
    <row r="289" spans="3:4" s="109" customFormat="1" x14ac:dyDescent="0.25">
      <c r="C289" s="118"/>
      <c r="D289" s="118"/>
    </row>
    <row r="290" spans="3:4" s="109" customFormat="1" x14ac:dyDescent="0.25">
      <c r="C290" s="118"/>
      <c r="D290" s="118"/>
    </row>
    <row r="291" spans="3:4" s="109" customFormat="1" x14ac:dyDescent="0.25">
      <c r="C291" s="118"/>
      <c r="D291" s="118"/>
    </row>
    <row r="292" spans="3:4" s="109" customFormat="1" x14ac:dyDescent="0.25">
      <c r="C292" s="118"/>
      <c r="D292" s="118"/>
    </row>
    <row r="293" spans="3:4" s="109" customFormat="1" x14ac:dyDescent="0.25">
      <c r="C293" s="118"/>
      <c r="D293" s="118"/>
    </row>
    <row r="294" spans="3:4" s="109" customFormat="1" x14ac:dyDescent="0.25">
      <c r="C294" s="118"/>
      <c r="D294" s="118"/>
    </row>
    <row r="295" spans="3:4" s="109" customFormat="1" x14ac:dyDescent="0.25">
      <c r="C295" s="118"/>
      <c r="D295" s="118"/>
    </row>
    <row r="296" spans="3:4" s="109" customFormat="1" x14ac:dyDescent="0.25">
      <c r="C296" s="118"/>
      <c r="D296" s="118"/>
    </row>
    <row r="297" spans="3:4" s="109" customFormat="1" x14ac:dyDescent="0.25">
      <c r="C297" s="118"/>
      <c r="D297" s="118"/>
    </row>
    <row r="298" spans="3:4" s="109" customFormat="1" x14ac:dyDescent="0.25">
      <c r="C298" s="118"/>
      <c r="D298" s="118"/>
    </row>
    <row r="299" spans="3:4" s="109" customFormat="1" x14ac:dyDescent="0.25">
      <c r="C299" s="118"/>
      <c r="D299" s="118"/>
    </row>
    <row r="300" spans="3:4" s="109" customFormat="1" x14ac:dyDescent="0.25">
      <c r="C300" s="118"/>
      <c r="D300" s="118"/>
    </row>
    <row r="301" spans="3:4" s="109" customFormat="1" x14ac:dyDescent="0.25">
      <c r="C301" s="118"/>
      <c r="D301" s="118"/>
    </row>
    <row r="302" spans="3:4" s="109" customFormat="1" x14ac:dyDescent="0.25">
      <c r="C302" s="118"/>
      <c r="D302" s="118"/>
    </row>
    <row r="303" spans="3:4" s="109" customFormat="1" x14ac:dyDescent="0.25">
      <c r="C303" s="118"/>
      <c r="D303" s="118"/>
    </row>
    <row r="304" spans="3:4" s="109" customFormat="1" x14ac:dyDescent="0.25">
      <c r="C304" s="118"/>
      <c r="D304" s="118"/>
    </row>
    <row r="305" spans="3:27" s="109" customFormat="1" x14ac:dyDescent="0.25">
      <c r="C305" s="118"/>
      <c r="D305" s="118"/>
    </row>
    <row r="306" spans="3:27" s="109" customFormat="1" x14ac:dyDescent="0.25">
      <c r="C306" s="118"/>
      <c r="D306" s="118"/>
    </row>
    <row r="307" spans="3:27" s="109" customFormat="1" x14ac:dyDescent="0.25">
      <c r="C307" s="118"/>
      <c r="D307" s="118"/>
    </row>
    <row r="308" spans="3:27" s="109" customFormat="1" x14ac:dyDescent="0.25">
      <c r="C308" s="118"/>
      <c r="D308" s="118"/>
    </row>
    <row r="309" spans="3:27" s="109" customFormat="1" x14ac:dyDescent="0.25">
      <c r="C309" s="118"/>
      <c r="D309" s="118"/>
    </row>
    <row r="310" spans="3:27" s="109" customFormat="1" x14ac:dyDescent="0.25">
      <c r="C310" s="118"/>
      <c r="D310" s="118"/>
    </row>
    <row r="311" spans="3:27" s="109" customFormat="1" x14ac:dyDescent="0.25">
      <c r="C311" s="118"/>
      <c r="D311" s="118"/>
    </row>
    <row r="312" spans="3:27" s="109" customFormat="1" x14ac:dyDescent="0.25">
      <c r="C312" s="118"/>
      <c r="D312" s="118"/>
    </row>
    <row r="313" spans="3:27" s="109" customFormat="1" x14ac:dyDescent="0.25">
      <c r="C313" s="118"/>
      <c r="D313" s="118"/>
    </row>
    <row r="314" spans="3:27" s="109" customFormat="1" x14ac:dyDescent="0.25">
      <c r="C314" s="118"/>
      <c r="D314" s="118"/>
    </row>
    <row r="315" spans="3:27" s="109" customFormat="1" x14ac:dyDescent="0.25">
      <c r="C315" s="118"/>
      <c r="D315" s="118"/>
    </row>
    <row r="316" spans="3:27" s="109" customFormat="1" x14ac:dyDescent="0.25">
      <c r="C316" s="118"/>
      <c r="D316" s="118"/>
    </row>
    <row r="317" spans="3:27" s="109" customFormat="1" x14ac:dyDescent="0.25">
      <c r="C317" s="118"/>
      <c r="D317" s="118"/>
    </row>
    <row r="318" spans="3:27" s="109" customFormat="1" x14ac:dyDescent="0.25">
      <c r="C318" s="118"/>
      <c r="D318" s="118"/>
    </row>
    <row r="319" spans="3:27" s="109" customFormat="1" x14ac:dyDescent="0.25">
      <c r="C319" s="118"/>
      <c r="D319" s="118"/>
    </row>
    <row r="320" spans="3:27" s="109" customFormat="1" x14ac:dyDescent="0.25">
      <c r="C320" s="118"/>
      <c r="D320" s="118"/>
      <c r="Y320" s="119"/>
      <c r="Z320" s="119"/>
      <c r="AA320" s="119"/>
    </row>
    <row r="321" spans="3:27" s="109" customFormat="1" x14ac:dyDescent="0.25">
      <c r="C321" s="118"/>
      <c r="D321" s="118"/>
      <c r="Y321" s="119"/>
      <c r="Z321" s="119"/>
      <c r="AA321" s="119"/>
    </row>
    <row r="322" spans="3:27" s="119" customFormat="1" x14ac:dyDescent="0.25">
      <c r="C322" s="120"/>
      <c r="D322" s="120"/>
      <c r="F322" s="109"/>
      <c r="G322" s="109"/>
      <c r="H322" s="109"/>
      <c r="I322" s="109"/>
      <c r="J322" s="109"/>
    </row>
    <row r="323" spans="3:27" s="119" customFormat="1" x14ac:dyDescent="0.25">
      <c r="C323" s="120"/>
      <c r="D323" s="120"/>
      <c r="F323" s="109"/>
      <c r="G323" s="109"/>
      <c r="H323" s="109"/>
      <c r="I323" s="109"/>
      <c r="J323" s="109"/>
    </row>
    <row r="324" spans="3:27" s="119" customFormat="1" x14ac:dyDescent="0.25">
      <c r="C324" s="120"/>
      <c r="D324" s="120"/>
      <c r="F324" s="109"/>
      <c r="G324" s="109"/>
      <c r="H324" s="109"/>
      <c r="I324" s="109"/>
      <c r="J324" s="109"/>
    </row>
    <row r="325" spans="3:27" s="119" customFormat="1" x14ac:dyDescent="0.25">
      <c r="C325" s="120"/>
      <c r="D325" s="120"/>
      <c r="F325" s="109"/>
      <c r="G325" s="109"/>
      <c r="H325" s="109"/>
      <c r="I325" s="109"/>
      <c r="J325" s="109"/>
    </row>
    <row r="326" spans="3:27" s="119" customFormat="1" x14ac:dyDescent="0.25">
      <c r="C326" s="120"/>
      <c r="D326" s="120"/>
      <c r="F326" s="109"/>
      <c r="G326" s="109"/>
      <c r="H326" s="109"/>
      <c r="I326" s="109"/>
      <c r="J326" s="109"/>
    </row>
    <row r="327" spans="3:27" s="119" customFormat="1" x14ac:dyDescent="0.25">
      <c r="C327" s="120"/>
      <c r="D327" s="120"/>
      <c r="F327" s="109"/>
      <c r="G327" s="109"/>
      <c r="H327" s="109"/>
      <c r="I327" s="109"/>
      <c r="J327" s="109"/>
    </row>
    <row r="328" spans="3:27" s="119" customFormat="1" x14ac:dyDescent="0.25">
      <c r="C328" s="120"/>
      <c r="D328" s="120"/>
      <c r="F328" s="109"/>
      <c r="G328" s="109"/>
      <c r="H328" s="109"/>
      <c r="I328" s="109"/>
      <c r="J328" s="109"/>
    </row>
    <row r="329" spans="3:27" s="119" customFormat="1" x14ac:dyDescent="0.25">
      <c r="C329" s="120"/>
      <c r="D329" s="120"/>
      <c r="F329" s="109"/>
      <c r="G329" s="109"/>
      <c r="H329" s="109"/>
      <c r="I329" s="109"/>
      <c r="J329" s="109"/>
    </row>
    <row r="330" spans="3:27" s="119" customFormat="1" x14ac:dyDescent="0.25">
      <c r="C330" s="120"/>
      <c r="D330" s="120"/>
      <c r="F330" s="109"/>
      <c r="G330" s="109"/>
      <c r="H330" s="109"/>
      <c r="I330" s="109"/>
      <c r="J330" s="109"/>
    </row>
    <row r="331" spans="3:27" s="119" customFormat="1" x14ac:dyDescent="0.25">
      <c r="C331" s="120"/>
      <c r="D331" s="120"/>
      <c r="F331" s="109"/>
      <c r="G331" s="109"/>
      <c r="H331" s="109"/>
      <c r="I331" s="109"/>
      <c r="J331" s="109"/>
    </row>
    <row r="332" spans="3:27" s="119" customFormat="1" x14ac:dyDescent="0.25">
      <c r="C332" s="120"/>
      <c r="D332" s="120"/>
      <c r="F332" s="109"/>
      <c r="G332" s="109"/>
      <c r="H332" s="109"/>
      <c r="I332" s="109"/>
      <c r="J332" s="109"/>
    </row>
    <row r="333" spans="3:27" s="119" customFormat="1" x14ac:dyDescent="0.25">
      <c r="C333" s="120"/>
      <c r="D333" s="120"/>
      <c r="F333" s="109"/>
      <c r="G333" s="109"/>
      <c r="H333" s="109"/>
      <c r="I333" s="109"/>
      <c r="J333" s="109"/>
    </row>
    <row r="334" spans="3:27" s="119" customFormat="1" x14ac:dyDescent="0.25">
      <c r="C334" s="120"/>
      <c r="D334" s="120"/>
      <c r="F334" s="109"/>
      <c r="G334" s="109"/>
      <c r="H334" s="109"/>
      <c r="I334" s="109"/>
      <c r="J334" s="109"/>
    </row>
    <row r="335" spans="3:27" s="119" customFormat="1" x14ac:dyDescent="0.25">
      <c r="C335" s="120"/>
      <c r="D335" s="120"/>
      <c r="F335" s="109"/>
      <c r="G335" s="109"/>
      <c r="H335" s="109"/>
      <c r="I335" s="109"/>
      <c r="J335" s="109"/>
    </row>
    <row r="336" spans="3:27" s="119" customFormat="1" x14ac:dyDescent="0.25">
      <c r="C336" s="120"/>
      <c r="D336" s="120"/>
      <c r="F336" s="109"/>
      <c r="G336" s="109"/>
      <c r="H336" s="109"/>
      <c r="I336" s="109"/>
      <c r="J336" s="109"/>
    </row>
    <row r="337" spans="3:27" s="119" customFormat="1" x14ac:dyDescent="0.25">
      <c r="C337" s="120"/>
      <c r="D337" s="120"/>
      <c r="F337" s="109"/>
      <c r="G337" s="109"/>
      <c r="H337" s="109"/>
      <c r="I337" s="109"/>
      <c r="J337" s="109"/>
      <c r="Y337" s="109"/>
      <c r="Z337" s="109"/>
      <c r="AA337" s="109"/>
    </row>
    <row r="338" spans="3:27" s="119" customFormat="1" x14ac:dyDescent="0.25">
      <c r="C338" s="120"/>
      <c r="D338" s="120"/>
      <c r="F338" s="109"/>
      <c r="G338" s="109"/>
      <c r="H338" s="109"/>
      <c r="I338" s="109"/>
      <c r="J338" s="109"/>
      <c r="Y338" s="109"/>
      <c r="Z338" s="109"/>
      <c r="AA338" s="109"/>
    </row>
    <row r="339" spans="3:27" s="109" customFormat="1" x14ac:dyDescent="0.25">
      <c r="C339" s="118"/>
      <c r="D339" s="118"/>
    </row>
    <row r="340" spans="3:27" s="109" customFormat="1" x14ac:dyDescent="0.25">
      <c r="C340" s="118"/>
      <c r="D340" s="118"/>
    </row>
    <row r="341" spans="3:27" s="109" customFormat="1" x14ac:dyDescent="0.25">
      <c r="C341" s="118"/>
      <c r="D341" s="118"/>
    </row>
    <row r="342" spans="3:27" s="109" customFormat="1" x14ac:dyDescent="0.25">
      <c r="C342" s="118"/>
      <c r="D342" s="118"/>
    </row>
    <row r="343" spans="3:27" s="109" customFormat="1" x14ac:dyDescent="0.25">
      <c r="C343" s="118"/>
      <c r="D343" s="118"/>
    </row>
    <row r="344" spans="3:27" s="109" customFormat="1" x14ac:dyDescent="0.25">
      <c r="C344" s="118"/>
      <c r="D344" s="118"/>
    </row>
    <row r="345" spans="3:27" s="109" customFormat="1" x14ac:dyDescent="0.25">
      <c r="C345" s="118"/>
      <c r="D345" s="118"/>
    </row>
    <row r="346" spans="3:27" s="109" customFormat="1" x14ac:dyDescent="0.25">
      <c r="C346" s="118"/>
      <c r="D346" s="118"/>
    </row>
    <row r="347" spans="3:27" s="109" customFormat="1" x14ac:dyDescent="0.25">
      <c r="C347" s="118"/>
      <c r="D347" s="118"/>
    </row>
    <row r="348" spans="3:27" s="109" customFormat="1" x14ac:dyDescent="0.25">
      <c r="C348" s="118"/>
      <c r="D348" s="118"/>
    </row>
    <row r="349" spans="3:27" s="109" customFormat="1" x14ac:dyDescent="0.25">
      <c r="C349" s="118"/>
      <c r="D349" s="118"/>
    </row>
    <row r="350" spans="3:27" s="109" customFormat="1" x14ac:dyDescent="0.25">
      <c r="C350" s="118"/>
      <c r="D350" s="118"/>
    </row>
    <row r="351" spans="3:27" s="109" customFormat="1" x14ac:dyDescent="0.25">
      <c r="C351" s="118"/>
      <c r="D351" s="118"/>
    </row>
    <row r="352" spans="3:27" s="109" customFormat="1" x14ac:dyDescent="0.25">
      <c r="C352" s="118"/>
      <c r="D352" s="118"/>
    </row>
    <row r="353" spans="3:4" s="109" customFormat="1" x14ac:dyDescent="0.25">
      <c r="C353" s="118"/>
      <c r="D353" s="118"/>
    </row>
    <row r="354" spans="3:4" s="109" customFormat="1" x14ac:dyDescent="0.25">
      <c r="C354" s="118"/>
      <c r="D354" s="118"/>
    </row>
    <row r="355" spans="3:4" s="109" customFormat="1" x14ac:dyDescent="0.25">
      <c r="C355" s="118"/>
      <c r="D355" s="118"/>
    </row>
    <row r="356" spans="3:4" s="109" customFormat="1" x14ac:dyDescent="0.25">
      <c r="C356" s="118"/>
      <c r="D356" s="118"/>
    </row>
    <row r="357" spans="3:4" s="109" customFormat="1" x14ac:dyDescent="0.25">
      <c r="C357" s="118"/>
      <c r="D357" s="118"/>
    </row>
    <row r="358" spans="3:4" s="109" customFormat="1" x14ac:dyDescent="0.25">
      <c r="C358" s="118"/>
      <c r="D358" s="118"/>
    </row>
    <row r="359" spans="3:4" s="109" customFormat="1" x14ac:dyDescent="0.25">
      <c r="C359" s="118"/>
      <c r="D359" s="118"/>
    </row>
    <row r="360" spans="3:4" s="109" customFormat="1" x14ac:dyDescent="0.25">
      <c r="C360" s="118"/>
      <c r="D360" s="118"/>
    </row>
    <row r="361" spans="3:4" s="109" customFormat="1" x14ac:dyDescent="0.25">
      <c r="C361" s="118"/>
      <c r="D361" s="118"/>
    </row>
    <row r="362" spans="3:4" s="109" customFormat="1" x14ac:dyDescent="0.25">
      <c r="C362" s="118"/>
      <c r="D362" s="118"/>
    </row>
    <row r="363" spans="3:4" s="109" customFormat="1" x14ac:dyDescent="0.25">
      <c r="C363" s="118"/>
      <c r="D363" s="118"/>
    </row>
    <row r="364" spans="3:4" s="109" customFormat="1" x14ac:dyDescent="0.25">
      <c r="C364" s="118"/>
      <c r="D364" s="118"/>
    </row>
    <row r="365" spans="3:4" s="109" customFormat="1" x14ac:dyDescent="0.25">
      <c r="C365" s="118"/>
      <c r="D365" s="118"/>
    </row>
    <row r="366" spans="3:4" s="109" customFormat="1" x14ac:dyDescent="0.25">
      <c r="C366" s="118"/>
      <c r="D366" s="118"/>
    </row>
    <row r="367" spans="3:4" s="109" customFormat="1" x14ac:dyDescent="0.25">
      <c r="C367" s="118"/>
      <c r="D367" s="118"/>
    </row>
    <row r="368" spans="3:4" s="109" customFormat="1" x14ac:dyDescent="0.25">
      <c r="C368" s="118"/>
      <c r="D368" s="118"/>
    </row>
    <row r="369" spans="3:4" s="109" customFormat="1" x14ac:dyDescent="0.25">
      <c r="C369" s="118"/>
      <c r="D369" s="118"/>
    </row>
    <row r="370" spans="3:4" s="109" customFormat="1" x14ac:dyDescent="0.25">
      <c r="C370" s="118"/>
      <c r="D370" s="118"/>
    </row>
    <row r="371" spans="3:4" s="109" customFormat="1" x14ac:dyDescent="0.25">
      <c r="C371" s="118"/>
      <c r="D371" s="118"/>
    </row>
    <row r="372" spans="3:4" s="109" customFormat="1" x14ac:dyDescent="0.25">
      <c r="C372" s="118"/>
      <c r="D372" s="118"/>
    </row>
    <row r="373" spans="3:4" s="109" customFormat="1" x14ac:dyDescent="0.25">
      <c r="C373" s="118"/>
      <c r="D373" s="118"/>
    </row>
    <row r="374" spans="3:4" s="109" customFormat="1" x14ac:dyDescent="0.25">
      <c r="C374" s="118"/>
      <c r="D374" s="118"/>
    </row>
    <row r="375" spans="3:4" s="109" customFormat="1" x14ac:dyDescent="0.25">
      <c r="C375" s="118"/>
      <c r="D375" s="118"/>
    </row>
    <row r="376" spans="3:4" s="109" customFormat="1" x14ac:dyDescent="0.25">
      <c r="C376" s="118"/>
      <c r="D376" s="118"/>
    </row>
    <row r="377" spans="3:4" s="109" customFormat="1" x14ac:dyDescent="0.25">
      <c r="C377" s="118"/>
      <c r="D377" s="118"/>
    </row>
    <row r="378" spans="3:4" s="109" customFormat="1" x14ac:dyDescent="0.25">
      <c r="C378" s="118"/>
      <c r="D378" s="118"/>
    </row>
    <row r="379" spans="3:4" s="109" customFormat="1" x14ac:dyDescent="0.25">
      <c r="C379" s="118"/>
      <c r="D379" s="118"/>
    </row>
    <row r="380" spans="3:4" s="109" customFormat="1" x14ac:dyDescent="0.25">
      <c r="C380" s="118"/>
      <c r="D380" s="118"/>
    </row>
    <row r="381" spans="3:4" s="109" customFormat="1" x14ac:dyDescent="0.25">
      <c r="C381" s="118"/>
      <c r="D381" s="118"/>
    </row>
    <row r="382" spans="3:4" s="109" customFormat="1" x14ac:dyDescent="0.25">
      <c r="C382" s="118"/>
      <c r="D382" s="118"/>
    </row>
    <row r="383" spans="3:4" s="109" customFormat="1" x14ac:dyDescent="0.25">
      <c r="C383" s="118"/>
      <c r="D383" s="118"/>
    </row>
    <row r="384" spans="3:4" s="109" customFormat="1" x14ac:dyDescent="0.25">
      <c r="C384" s="118"/>
      <c r="D384" s="118"/>
    </row>
    <row r="385" spans="3:4" s="109" customFormat="1" x14ac:dyDescent="0.25">
      <c r="C385" s="118"/>
      <c r="D385" s="118"/>
    </row>
    <row r="386" spans="3:4" s="109" customFormat="1" x14ac:dyDescent="0.25">
      <c r="C386" s="118"/>
      <c r="D386" s="118"/>
    </row>
    <row r="387" spans="3:4" s="109" customFormat="1" x14ac:dyDescent="0.25">
      <c r="C387" s="118"/>
      <c r="D387" s="118"/>
    </row>
    <row r="388" spans="3:4" s="109" customFormat="1" x14ac:dyDescent="0.25">
      <c r="C388" s="118"/>
      <c r="D388" s="118"/>
    </row>
    <row r="389" spans="3:4" s="109" customFormat="1" x14ac:dyDescent="0.25">
      <c r="C389" s="118"/>
      <c r="D389" s="118"/>
    </row>
    <row r="390" spans="3:4" s="109" customFormat="1" x14ac:dyDescent="0.25">
      <c r="C390" s="118"/>
      <c r="D390" s="118"/>
    </row>
    <row r="391" spans="3:4" s="109" customFormat="1" x14ac:dyDescent="0.25">
      <c r="C391" s="118"/>
      <c r="D391" s="118"/>
    </row>
    <row r="392" spans="3:4" s="109" customFormat="1" x14ac:dyDescent="0.25">
      <c r="C392" s="118"/>
      <c r="D392" s="118"/>
    </row>
    <row r="393" spans="3:4" s="109" customFormat="1" x14ac:dyDescent="0.25">
      <c r="C393" s="118"/>
      <c r="D393" s="118"/>
    </row>
    <row r="394" spans="3:4" s="109" customFormat="1" x14ac:dyDescent="0.25">
      <c r="C394" s="118"/>
      <c r="D394" s="118"/>
    </row>
    <row r="395" spans="3:4" s="109" customFormat="1" x14ac:dyDescent="0.25">
      <c r="C395" s="118"/>
      <c r="D395" s="118"/>
    </row>
    <row r="396" spans="3:4" s="109" customFormat="1" x14ac:dyDescent="0.25">
      <c r="C396" s="118"/>
      <c r="D396" s="118"/>
    </row>
    <row r="397" spans="3:4" s="109" customFormat="1" x14ac:dyDescent="0.25">
      <c r="C397" s="118"/>
      <c r="D397" s="118"/>
    </row>
    <row r="398" spans="3:4" s="109" customFormat="1" x14ac:dyDescent="0.25">
      <c r="C398" s="118"/>
      <c r="D398" s="118"/>
    </row>
    <row r="399" spans="3:4" s="109" customFormat="1" x14ac:dyDescent="0.25">
      <c r="C399" s="118"/>
      <c r="D399" s="118"/>
    </row>
    <row r="400" spans="3:4" s="109" customFormat="1" x14ac:dyDescent="0.25">
      <c r="C400" s="118"/>
      <c r="D400" s="118"/>
    </row>
    <row r="401" spans="3:4" s="109" customFormat="1" x14ac:dyDescent="0.25">
      <c r="C401" s="118"/>
      <c r="D401" s="118"/>
    </row>
    <row r="402" spans="3:4" s="109" customFormat="1" x14ac:dyDescent="0.25">
      <c r="C402" s="118"/>
      <c r="D402" s="118"/>
    </row>
    <row r="403" spans="3:4" s="109" customFormat="1" x14ac:dyDescent="0.25">
      <c r="C403" s="118"/>
      <c r="D403" s="118"/>
    </row>
    <row r="404" spans="3:4" s="109" customFormat="1" x14ac:dyDescent="0.25">
      <c r="C404" s="118"/>
      <c r="D404" s="118"/>
    </row>
    <row r="405" spans="3:4" s="109" customFormat="1" x14ac:dyDescent="0.25">
      <c r="C405" s="118"/>
      <c r="D405" s="118"/>
    </row>
    <row r="406" spans="3:4" s="109" customFormat="1" x14ac:dyDescent="0.25">
      <c r="C406" s="118"/>
      <c r="D406" s="118"/>
    </row>
    <row r="407" spans="3:4" s="109" customFormat="1" x14ac:dyDescent="0.25">
      <c r="C407" s="118"/>
      <c r="D407" s="118"/>
    </row>
    <row r="408" spans="3:4" s="109" customFormat="1" x14ac:dyDescent="0.25">
      <c r="C408" s="118"/>
      <c r="D408" s="118"/>
    </row>
    <row r="409" spans="3:4" s="109" customFormat="1" x14ac:dyDescent="0.25">
      <c r="C409" s="118"/>
      <c r="D409" s="118"/>
    </row>
    <row r="410" spans="3:4" s="109" customFormat="1" x14ac:dyDescent="0.25">
      <c r="C410" s="118"/>
      <c r="D410" s="118"/>
    </row>
    <row r="411" spans="3:4" s="109" customFormat="1" x14ac:dyDescent="0.25">
      <c r="C411" s="118"/>
      <c r="D411" s="118"/>
    </row>
    <row r="412" spans="3:4" s="109" customFormat="1" x14ac:dyDescent="0.25">
      <c r="C412" s="118"/>
      <c r="D412" s="118"/>
    </row>
    <row r="413" spans="3:4" s="109" customFormat="1" x14ac:dyDescent="0.25">
      <c r="C413" s="118"/>
      <c r="D413" s="118"/>
    </row>
    <row r="414" spans="3:4" s="109" customFormat="1" x14ac:dyDescent="0.25">
      <c r="C414" s="118"/>
      <c r="D414" s="118"/>
    </row>
    <row r="415" spans="3:4" s="109" customFormat="1" x14ac:dyDescent="0.25">
      <c r="C415" s="118"/>
      <c r="D415" s="118"/>
    </row>
    <row r="416" spans="3:4" s="109" customFormat="1" x14ac:dyDescent="0.25">
      <c r="C416" s="118"/>
      <c r="D416" s="118"/>
    </row>
    <row r="417" spans="3:4" s="109" customFormat="1" x14ac:dyDescent="0.25">
      <c r="C417" s="118"/>
      <c r="D417" s="118"/>
    </row>
    <row r="418" spans="3:4" s="109" customFormat="1" x14ac:dyDescent="0.25">
      <c r="C418" s="118"/>
      <c r="D418" s="118"/>
    </row>
    <row r="419" spans="3:4" s="109" customFormat="1" x14ac:dyDescent="0.25">
      <c r="C419" s="118"/>
      <c r="D419" s="118"/>
    </row>
    <row r="420" spans="3:4" s="109" customFormat="1" x14ac:dyDescent="0.25">
      <c r="C420" s="118"/>
      <c r="D420" s="118"/>
    </row>
    <row r="421" spans="3:4" s="109" customFormat="1" x14ac:dyDescent="0.25">
      <c r="C421" s="118"/>
      <c r="D421" s="118"/>
    </row>
    <row r="422" spans="3:4" s="109" customFormat="1" x14ac:dyDescent="0.25">
      <c r="C422" s="118"/>
      <c r="D422" s="118"/>
    </row>
    <row r="423" spans="3:4" s="109" customFormat="1" x14ac:dyDescent="0.25">
      <c r="C423" s="118"/>
      <c r="D423" s="118"/>
    </row>
    <row r="424" spans="3:4" s="109" customFormat="1" x14ac:dyDescent="0.25">
      <c r="C424" s="118"/>
      <c r="D424" s="118"/>
    </row>
    <row r="425" spans="3:4" s="109" customFormat="1" x14ac:dyDescent="0.25">
      <c r="C425" s="118"/>
      <c r="D425" s="118"/>
    </row>
    <row r="426" spans="3:4" s="109" customFormat="1" x14ac:dyDescent="0.25">
      <c r="C426" s="118"/>
      <c r="D426" s="118"/>
    </row>
    <row r="427" spans="3:4" s="109" customFormat="1" x14ac:dyDescent="0.25">
      <c r="C427" s="118"/>
      <c r="D427" s="118"/>
    </row>
    <row r="428" spans="3:4" s="109" customFormat="1" x14ac:dyDescent="0.25">
      <c r="C428" s="118"/>
      <c r="D428" s="118"/>
    </row>
    <row r="429" spans="3:4" s="109" customFormat="1" x14ac:dyDescent="0.25">
      <c r="C429" s="118"/>
      <c r="D429" s="118"/>
    </row>
    <row r="430" spans="3:4" s="109" customFormat="1" x14ac:dyDescent="0.25">
      <c r="C430" s="118"/>
      <c r="D430" s="118"/>
    </row>
    <row r="431" spans="3:4" s="109" customFormat="1" x14ac:dyDescent="0.25">
      <c r="C431" s="118"/>
      <c r="D431" s="118"/>
    </row>
    <row r="432" spans="3:4" s="109" customFormat="1" x14ac:dyDescent="0.25">
      <c r="C432" s="118"/>
      <c r="D432" s="118"/>
    </row>
    <row r="433" spans="3:4" s="109" customFormat="1" x14ac:dyDescent="0.25">
      <c r="C433" s="118"/>
      <c r="D433" s="118"/>
    </row>
    <row r="434" spans="3:4" s="109" customFormat="1" x14ac:dyDescent="0.25">
      <c r="C434" s="118"/>
      <c r="D434" s="118"/>
    </row>
    <row r="435" spans="3:4" s="109" customFormat="1" x14ac:dyDescent="0.25">
      <c r="C435" s="118"/>
      <c r="D435" s="118"/>
    </row>
    <row r="436" spans="3:4" s="109" customFormat="1" x14ac:dyDescent="0.25">
      <c r="C436" s="118"/>
      <c r="D436" s="118"/>
    </row>
    <row r="437" spans="3:4" s="109" customFormat="1" x14ac:dyDescent="0.25">
      <c r="C437" s="118"/>
      <c r="D437" s="118"/>
    </row>
    <row r="438" spans="3:4" s="109" customFormat="1" x14ac:dyDescent="0.25">
      <c r="C438" s="118"/>
      <c r="D438" s="118"/>
    </row>
    <row r="439" spans="3:4" s="109" customFormat="1" x14ac:dyDescent="0.25">
      <c r="C439" s="118"/>
      <c r="D439" s="118"/>
    </row>
    <row r="440" spans="3:4" s="109" customFormat="1" x14ac:dyDescent="0.25">
      <c r="C440" s="118"/>
      <c r="D440" s="118"/>
    </row>
    <row r="441" spans="3:4" s="109" customFormat="1" x14ac:dyDescent="0.25">
      <c r="C441" s="118"/>
      <c r="D441" s="118"/>
    </row>
    <row r="442" spans="3:4" s="109" customFormat="1" x14ac:dyDescent="0.25">
      <c r="C442" s="118"/>
      <c r="D442" s="118"/>
    </row>
    <row r="443" spans="3:4" s="109" customFormat="1" x14ac:dyDescent="0.25">
      <c r="C443" s="118"/>
      <c r="D443" s="118"/>
    </row>
    <row r="444" spans="3:4" s="109" customFormat="1" x14ac:dyDescent="0.25">
      <c r="C444" s="118"/>
      <c r="D444" s="118"/>
    </row>
    <row r="445" spans="3:4" s="109" customFormat="1" x14ac:dyDescent="0.25">
      <c r="C445" s="118"/>
      <c r="D445" s="118"/>
    </row>
    <row r="446" spans="3:4" s="109" customFormat="1" x14ac:dyDescent="0.25">
      <c r="C446" s="118"/>
      <c r="D446" s="118"/>
    </row>
    <row r="447" spans="3:4" s="109" customFormat="1" x14ac:dyDescent="0.25">
      <c r="C447" s="118"/>
      <c r="D447" s="118"/>
    </row>
    <row r="448" spans="3:4" s="109" customFormat="1" x14ac:dyDescent="0.25">
      <c r="C448" s="118"/>
      <c r="D448" s="118"/>
    </row>
    <row r="449" spans="3:4" s="109" customFormat="1" x14ac:dyDescent="0.25">
      <c r="C449" s="118"/>
      <c r="D449" s="118"/>
    </row>
    <row r="450" spans="3:4" s="109" customFormat="1" x14ac:dyDescent="0.25">
      <c r="C450" s="118"/>
      <c r="D450" s="118"/>
    </row>
    <row r="451" spans="3:4" s="109" customFormat="1" x14ac:dyDescent="0.25">
      <c r="C451" s="118"/>
      <c r="D451" s="118"/>
    </row>
    <row r="452" spans="3:4" s="109" customFormat="1" x14ac:dyDescent="0.25">
      <c r="C452" s="118"/>
      <c r="D452" s="118"/>
    </row>
    <row r="453" spans="3:4" s="109" customFormat="1" x14ac:dyDescent="0.25">
      <c r="C453" s="118"/>
      <c r="D453" s="118"/>
    </row>
    <row r="454" spans="3:4" s="109" customFormat="1" x14ac:dyDescent="0.25">
      <c r="C454" s="118"/>
      <c r="D454" s="118"/>
    </row>
    <row r="455" spans="3:4" s="109" customFormat="1" x14ac:dyDescent="0.25">
      <c r="C455" s="118"/>
      <c r="D455" s="118"/>
    </row>
    <row r="456" spans="3:4" s="109" customFormat="1" x14ac:dyDescent="0.25">
      <c r="C456" s="118"/>
      <c r="D456" s="118"/>
    </row>
    <row r="457" spans="3:4" s="109" customFormat="1" x14ac:dyDescent="0.25">
      <c r="C457" s="118"/>
      <c r="D457" s="118"/>
    </row>
    <row r="458" spans="3:4" s="109" customFormat="1" x14ac:dyDescent="0.25">
      <c r="C458" s="118"/>
      <c r="D458" s="118"/>
    </row>
    <row r="459" spans="3:4" s="109" customFormat="1" x14ac:dyDescent="0.25">
      <c r="C459" s="118"/>
      <c r="D459" s="118"/>
    </row>
    <row r="460" spans="3:4" s="109" customFormat="1" x14ac:dyDescent="0.25">
      <c r="C460" s="118"/>
      <c r="D460" s="118"/>
    </row>
    <row r="461" spans="3:4" s="109" customFormat="1" x14ac:dyDescent="0.25">
      <c r="C461" s="118"/>
      <c r="D461" s="118"/>
    </row>
    <row r="462" spans="3:4" s="109" customFormat="1" x14ac:dyDescent="0.25">
      <c r="C462" s="118"/>
      <c r="D462" s="118"/>
    </row>
    <row r="463" spans="3:4" s="109" customFormat="1" x14ac:dyDescent="0.25">
      <c r="C463" s="118"/>
      <c r="D463" s="118"/>
    </row>
    <row r="464" spans="3:4" s="109" customFormat="1" x14ac:dyDescent="0.25">
      <c r="C464" s="118"/>
      <c r="D464" s="118"/>
    </row>
    <row r="465" spans="3:4" s="109" customFormat="1" x14ac:dyDescent="0.25">
      <c r="C465" s="118"/>
      <c r="D465" s="118"/>
    </row>
    <row r="466" spans="3:4" s="109" customFormat="1" x14ac:dyDescent="0.25">
      <c r="C466" s="118"/>
      <c r="D466" s="118"/>
    </row>
    <row r="467" spans="3:4" s="109" customFormat="1" x14ac:dyDescent="0.25">
      <c r="C467" s="118"/>
      <c r="D467" s="118"/>
    </row>
    <row r="468" spans="3:4" s="109" customFormat="1" x14ac:dyDescent="0.25">
      <c r="C468" s="118"/>
      <c r="D468" s="118"/>
    </row>
    <row r="469" spans="3:4" s="109" customFormat="1" x14ac:dyDescent="0.25">
      <c r="C469" s="118"/>
      <c r="D469" s="118"/>
    </row>
    <row r="470" spans="3:4" s="109" customFormat="1" x14ac:dyDescent="0.25">
      <c r="C470" s="118"/>
      <c r="D470" s="118"/>
    </row>
    <row r="471" spans="3:4" s="109" customFormat="1" x14ac:dyDescent="0.25">
      <c r="C471" s="118"/>
      <c r="D471" s="118"/>
    </row>
    <row r="472" spans="3:4" s="109" customFormat="1" x14ac:dyDescent="0.25">
      <c r="C472" s="118"/>
      <c r="D472" s="118"/>
    </row>
    <row r="473" spans="3:4" s="109" customFormat="1" x14ac:dyDescent="0.25">
      <c r="C473" s="118"/>
      <c r="D473" s="118"/>
    </row>
    <row r="474" spans="3:4" s="109" customFormat="1" x14ac:dyDescent="0.25">
      <c r="C474" s="118"/>
      <c r="D474" s="118"/>
    </row>
    <row r="475" spans="3:4" s="109" customFormat="1" x14ac:dyDescent="0.25">
      <c r="C475" s="118"/>
      <c r="D475" s="118"/>
    </row>
    <row r="476" spans="3:4" s="109" customFormat="1" x14ac:dyDescent="0.25">
      <c r="C476" s="118"/>
      <c r="D476" s="118"/>
    </row>
    <row r="477" spans="3:4" s="109" customFormat="1" x14ac:dyDescent="0.25">
      <c r="C477" s="118"/>
      <c r="D477" s="118"/>
    </row>
    <row r="478" spans="3:4" s="109" customFormat="1" x14ac:dyDescent="0.25">
      <c r="C478" s="118"/>
      <c r="D478" s="118"/>
    </row>
    <row r="479" spans="3:4" s="109" customFormat="1" x14ac:dyDescent="0.25">
      <c r="C479" s="118"/>
      <c r="D479" s="118"/>
    </row>
    <row r="480" spans="3:4" s="109" customFormat="1" x14ac:dyDescent="0.25">
      <c r="C480" s="118"/>
      <c r="D480" s="118"/>
    </row>
    <row r="481" spans="3:4" s="109" customFormat="1" x14ac:dyDescent="0.25">
      <c r="C481" s="118"/>
      <c r="D481" s="118"/>
    </row>
    <row r="482" spans="3:4" s="109" customFormat="1" x14ac:dyDescent="0.25">
      <c r="C482" s="118"/>
      <c r="D482" s="118"/>
    </row>
    <row r="483" spans="3:4" s="109" customFormat="1" x14ac:dyDescent="0.25">
      <c r="C483" s="118"/>
      <c r="D483" s="118"/>
    </row>
    <row r="484" spans="3:4" s="109" customFormat="1" x14ac:dyDescent="0.25">
      <c r="C484" s="118"/>
      <c r="D484" s="118"/>
    </row>
    <row r="485" spans="3:4" s="109" customFormat="1" x14ac:dyDescent="0.25">
      <c r="C485" s="118"/>
      <c r="D485" s="118"/>
    </row>
    <row r="486" spans="3:4" s="109" customFormat="1" x14ac:dyDescent="0.25">
      <c r="C486" s="118"/>
      <c r="D486" s="118"/>
    </row>
    <row r="487" spans="3:4" s="109" customFormat="1" x14ac:dyDescent="0.25">
      <c r="C487" s="118"/>
      <c r="D487" s="118"/>
    </row>
    <row r="488" spans="3:4" s="109" customFormat="1" x14ac:dyDescent="0.25">
      <c r="C488" s="118"/>
      <c r="D488" s="118"/>
    </row>
    <row r="489" spans="3:4" s="109" customFormat="1" x14ac:dyDescent="0.25">
      <c r="C489" s="118"/>
      <c r="D489" s="118"/>
    </row>
    <row r="490" spans="3:4" s="109" customFormat="1" x14ac:dyDescent="0.25">
      <c r="C490" s="118"/>
      <c r="D490" s="118"/>
    </row>
    <row r="491" spans="3:4" s="109" customFormat="1" x14ac:dyDescent="0.25">
      <c r="C491" s="118"/>
      <c r="D491" s="118"/>
    </row>
    <row r="492" spans="3:4" s="109" customFormat="1" x14ac:dyDescent="0.25">
      <c r="C492" s="118"/>
      <c r="D492" s="118"/>
    </row>
    <row r="493" spans="3:4" s="109" customFormat="1" x14ac:dyDescent="0.25">
      <c r="C493" s="118"/>
      <c r="D493" s="118"/>
    </row>
    <row r="494" spans="3:4" s="109" customFormat="1" x14ac:dyDescent="0.25">
      <c r="C494" s="118"/>
      <c r="D494" s="118"/>
    </row>
    <row r="495" spans="3:4" s="109" customFormat="1" x14ac:dyDescent="0.25">
      <c r="C495" s="118"/>
      <c r="D495" s="118"/>
    </row>
    <row r="496" spans="3:4" s="109" customFormat="1" x14ac:dyDescent="0.25">
      <c r="C496" s="118"/>
      <c r="D496" s="118"/>
    </row>
    <row r="497" spans="3:4" s="109" customFormat="1" x14ac:dyDescent="0.25">
      <c r="C497" s="118"/>
      <c r="D497" s="118"/>
    </row>
    <row r="498" spans="3:4" s="109" customFormat="1" x14ac:dyDescent="0.25">
      <c r="C498" s="118"/>
      <c r="D498" s="118"/>
    </row>
    <row r="499" spans="3:4" s="109" customFormat="1" x14ac:dyDescent="0.25">
      <c r="C499" s="118"/>
      <c r="D499" s="118"/>
    </row>
    <row r="500" spans="3:4" s="109" customFormat="1" x14ac:dyDescent="0.25">
      <c r="C500" s="118"/>
      <c r="D500" s="118"/>
    </row>
    <row r="501" spans="3:4" s="109" customFormat="1" x14ac:dyDescent="0.25">
      <c r="C501" s="118"/>
      <c r="D501" s="118"/>
    </row>
    <row r="502" spans="3:4" s="109" customFormat="1" x14ac:dyDescent="0.25">
      <c r="C502" s="118"/>
      <c r="D502" s="118"/>
    </row>
    <row r="503" spans="3:4" s="109" customFormat="1" x14ac:dyDescent="0.25">
      <c r="C503" s="118"/>
      <c r="D503" s="118"/>
    </row>
    <row r="504" spans="3:4" s="109" customFormat="1" x14ac:dyDescent="0.25">
      <c r="C504" s="118"/>
      <c r="D504" s="118"/>
    </row>
    <row r="505" spans="3:4" s="109" customFormat="1" x14ac:dyDescent="0.25">
      <c r="C505" s="118"/>
      <c r="D505" s="118"/>
    </row>
    <row r="506" spans="3:4" s="109" customFormat="1" x14ac:dyDescent="0.25">
      <c r="C506" s="118"/>
      <c r="D506" s="118"/>
    </row>
    <row r="507" spans="3:4" s="109" customFormat="1" x14ac:dyDescent="0.25">
      <c r="C507" s="118"/>
      <c r="D507" s="118"/>
    </row>
    <row r="508" spans="3:4" s="109" customFormat="1" x14ac:dyDescent="0.25">
      <c r="C508" s="118"/>
      <c r="D508" s="118"/>
    </row>
    <row r="509" spans="3:4" s="109" customFormat="1" x14ac:dyDescent="0.25">
      <c r="C509" s="118"/>
      <c r="D509" s="118"/>
    </row>
    <row r="510" spans="3:4" s="109" customFormat="1" x14ac:dyDescent="0.25">
      <c r="C510" s="118"/>
      <c r="D510" s="118"/>
    </row>
    <row r="511" spans="3:4" s="109" customFormat="1" x14ac:dyDescent="0.25">
      <c r="C511" s="118"/>
      <c r="D511" s="118"/>
    </row>
    <row r="512" spans="3:4" s="109" customFormat="1" x14ac:dyDescent="0.25">
      <c r="C512" s="118"/>
      <c r="D512" s="118"/>
    </row>
    <row r="513" spans="3:4" s="109" customFormat="1" x14ac:dyDescent="0.25">
      <c r="C513" s="118"/>
      <c r="D513" s="118"/>
    </row>
    <row r="514" spans="3:4" s="109" customFormat="1" x14ac:dyDescent="0.25">
      <c r="C514" s="118"/>
      <c r="D514" s="118"/>
    </row>
    <row r="515" spans="3:4" s="109" customFormat="1" x14ac:dyDescent="0.25">
      <c r="C515" s="118"/>
      <c r="D515" s="118"/>
    </row>
    <row r="516" spans="3:4" s="109" customFormat="1" x14ac:dyDescent="0.25">
      <c r="C516" s="118"/>
      <c r="D516" s="118"/>
    </row>
    <row r="517" spans="3:4" s="109" customFormat="1" x14ac:dyDescent="0.25">
      <c r="C517" s="118"/>
      <c r="D517" s="118"/>
    </row>
    <row r="518" spans="3:4" s="109" customFormat="1" x14ac:dyDescent="0.25">
      <c r="C518" s="118"/>
      <c r="D518" s="118"/>
    </row>
    <row r="519" spans="3:4" s="109" customFormat="1" x14ac:dyDescent="0.25">
      <c r="C519" s="118"/>
      <c r="D519" s="118"/>
    </row>
    <row r="520" spans="3:4" s="109" customFormat="1" x14ac:dyDescent="0.25">
      <c r="C520" s="118"/>
      <c r="D520" s="118"/>
    </row>
    <row r="521" spans="3:4" s="109" customFormat="1" x14ac:dyDescent="0.25">
      <c r="C521" s="118"/>
      <c r="D521" s="118"/>
    </row>
    <row r="522" spans="3:4" s="109" customFormat="1" x14ac:dyDescent="0.25">
      <c r="C522" s="118"/>
      <c r="D522" s="118"/>
    </row>
    <row r="523" spans="3:4" s="109" customFormat="1" x14ac:dyDescent="0.25">
      <c r="C523" s="118"/>
      <c r="D523" s="118"/>
    </row>
    <row r="524" spans="3:4" s="109" customFormat="1" x14ac:dyDescent="0.25">
      <c r="C524" s="118"/>
      <c r="D524" s="118"/>
    </row>
    <row r="525" spans="3:4" s="109" customFormat="1" x14ac:dyDescent="0.25">
      <c r="C525" s="118"/>
      <c r="D525" s="118"/>
    </row>
    <row r="526" spans="3:4" s="109" customFormat="1" x14ac:dyDescent="0.25">
      <c r="C526" s="118"/>
      <c r="D526" s="118"/>
    </row>
    <row r="527" spans="3:4" s="109" customFormat="1" x14ac:dyDescent="0.25">
      <c r="C527" s="118"/>
      <c r="D527" s="118"/>
    </row>
    <row r="528" spans="3:4" s="109" customFormat="1" x14ac:dyDescent="0.25">
      <c r="C528" s="118"/>
      <c r="D528" s="118"/>
    </row>
    <row r="529" spans="3:4" s="109" customFormat="1" x14ac:dyDescent="0.25">
      <c r="C529" s="118"/>
      <c r="D529" s="118"/>
    </row>
    <row r="530" spans="3:4" s="109" customFormat="1" x14ac:dyDescent="0.25">
      <c r="C530" s="118"/>
      <c r="D530" s="118"/>
    </row>
    <row r="531" spans="3:4" s="109" customFormat="1" x14ac:dyDescent="0.25">
      <c r="C531" s="118"/>
      <c r="D531" s="118"/>
    </row>
    <row r="532" spans="3:4" s="109" customFormat="1" x14ac:dyDescent="0.25">
      <c r="C532" s="118"/>
      <c r="D532" s="118"/>
    </row>
    <row r="533" spans="3:4" s="109" customFormat="1" x14ac:dyDescent="0.25">
      <c r="C533" s="118"/>
      <c r="D533" s="118"/>
    </row>
    <row r="534" spans="3:4" s="109" customFormat="1" x14ac:dyDescent="0.25">
      <c r="C534" s="118"/>
      <c r="D534" s="118"/>
    </row>
    <row r="535" spans="3:4" s="109" customFormat="1" x14ac:dyDescent="0.25">
      <c r="C535" s="118"/>
      <c r="D535" s="118"/>
    </row>
    <row r="536" spans="3:4" s="109" customFormat="1" x14ac:dyDescent="0.25">
      <c r="C536" s="118"/>
      <c r="D536" s="118"/>
    </row>
    <row r="537" spans="3:4" s="109" customFormat="1" x14ac:dyDescent="0.25">
      <c r="C537" s="118"/>
      <c r="D537" s="118"/>
    </row>
    <row r="538" spans="3:4" s="109" customFormat="1" x14ac:dyDescent="0.25">
      <c r="C538" s="118"/>
      <c r="D538" s="118"/>
    </row>
    <row r="539" spans="3:4" s="109" customFormat="1" x14ac:dyDescent="0.25">
      <c r="C539" s="118"/>
      <c r="D539" s="118"/>
    </row>
    <row r="540" spans="3:4" s="109" customFormat="1" x14ac:dyDescent="0.25">
      <c r="C540" s="118"/>
      <c r="D540" s="118"/>
    </row>
    <row r="541" spans="3:4" s="109" customFormat="1" x14ac:dyDescent="0.25">
      <c r="C541" s="118"/>
      <c r="D541" s="118"/>
    </row>
    <row r="542" spans="3:4" s="109" customFormat="1" x14ac:dyDescent="0.25">
      <c r="C542" s="118"/>
      <c r="D542" s="118"/>
    </row>
    <row r="543" spans="3:4" s="109" customFormat="1" x14ac:dyDescent="0.25">
      <c r="C543" s="118"/>
      <c r="D543" s="118"/>
    </row>
    <row r="544" spans="3:4" s="109" customFormat="1" x14ac:dyDescent="0.25">
      <c r="C544" s="118"/>
      <c r="D544" s="118"/>
    </row>
    <row r="545" spans="3:4" s="109" customFormat="1" x14ac:dyDescent="0.25">
      <c r="C545" s="118"/>
      <c r="D545" s="118"/>
    </row>
    <row r="546" spans="3:4" s="109" customFormat="1" x14ac:dyDescent="0.25">
      <c r="C546" s="118"/>
      <c r="D546" s="118"/>
    </row>
    <row r="547" spans="3:4" s="109" customFormat="1" x14ac:dyDescent="0.25">
      <c r="C547" s="118"/>
      <c r="D547" s="118"/>
    </row>
    <row r="548" spans="3:4" s="109" customFormat="1" x14ac:dyDescent="0.25">
      <c r="C548" s="118"/>
      <c r="D548" s="118"/>
    </row>
    <row r="549" spans="3:4" s="109" customFormat="1" x14ac:dyDescent="0.25">
      <c r="C549" s="118"/>
      <c r="D549" s="118"/>
    </row>
    <row r="550" spans="3:4" s="109" customFormat="1" x14ac:dyDescent="0.25">
      <c r="C550" s="118"/>
      <c r="D550" s="118"/>
    </row>
    <row r="551" spans="3:4" s="109" customFormat="1" x14ac:dyDescent="0.25">
      <c r="C551" s="118"/>
      <c r="D551" s="118"/>
    </row>
    <row r="552" spans="3:4" s="109" customFormat="1" x14ac:dyDescent="0.25">
      <c r="C552" s="118"/>
      <c r="D552" s="118"/>
    </row>
    <row r="553" spans="3:4" s="109" customFormat="1" x14ac:dyDescent="0.25">
      <c r="C553" s="118"/>
      <c r="D553" s="118"/>
    </row>
    <row r="554" spans="3:4" s="109" customFormat="1" x14ac:dyDescent="0.25">
      <c r="C554" s="118"/>
      <c r="D554" s="118"/>
    </row>
    <row r="555" spans="3:4" s="109" customFormat="1" x14ac:dyDescent="0.25">
      <c r="C555" s="118"/>
      <c r="D555" s="118"/>
    </row>
    <row r="556" spans="3:4" s="109" customFormat="1" x14ac:dyDescent="0.25">
      <c r="C556" s="118"/>
      <c r="D556" s="118"/>
    </row>
    <row r="557" spans="3:4" s="109" customFormat="1" x14ac:dyDescent="0.25">
      <c r="C557" s="118"/>
      <c r="D557" s="118"/>
    </row>
    <row r="558" spans="3:4" s="109" customFormat="1" x14ac:dyDescent="0.25">
      <c r="C558" s="118"/>
      <c r="D558" s="118"/>
    </row>
    <row r="559" spans="3:4" s="109" customFormat="1" x14ac:dyDescent="0.25">
      <c r="C559" s="118"/>
      <c r="D559" s="118"/>
    </row>
    <row r="560" spans="3:4" s="109" customFormat="1" x14ac:dyDescent="0.25">
      <c r="C560" s="118"/>
      <c r="D560" s="118"/>
    </row>
    <row r="561" spans="3:10" s="109" customFormat="1" x14ac:dyDescent="0.25">
      <c r="C561" s="118"/>
      <c r="D561" s="118"/>
    </row>
    <row r="562" spans="3:10" s="109" customFormat="1" x14ac:dyDescent="0.25">
      <c r="C562" s="118"/>
      <c r="D562" s="118"/>
    </row>
    <row r="563" spans="3:10" s="109" customFormat="1" x14ac:dyDescent="0.25">
      <c r="C563" s="118"/>
      <c r="D563" s="118"/>
    </row>
    <row r="564" spans="3:10" s="109" customFormat="1" x14ac:dyDescent="0.25">
      <c r="C564" s="118"/>
      <c r="D564" s="118"/>
    </row>
    <row r="565" spans="3:10" s="109" customFormat="1" x14ac:dyDescent="0.25">
      <c r="C565" s="118"/>
      <c r="D565" s="118"/>
    </row>
    <row r="566" spans="3:10" s="109" customFormat="1" x14ac:dyDescent="0.25">
      <c r="C566" s="118"/>
      <c r="D566" s="118"/>
    </row>
    <row r="567" spans="3:10" s="109" customFormat="1" x14ac:dyDescent="0.25">
      <c r="C567" s="118"/>
      <c r="D567" s="118"/>
    </row>
    <row r="568" spans="3:10" s="109" customFormat="1" x14ac:dyDescent="0.25">
      <c r="C568" s="118"/>
      <c r="D568" s="118"/>
    </row>
    <row r="569" spans="3:10" s="109" customFormat="1" x14ac:dyDescent="0.25">
      <c r="C569" s="118"/>
      <c r="D569" s="118"/>
    </row>
    <row r="570" spans="3:10" s="109" customFormat="1" x14ac:dyDescent="0.25">
      <c r="C570" s="118"/>
      <c r="D570" s="118"/>
    </row>
    <row r="571" spans="3:10" s="109" customFormat="1" x14ac:dyDescent="0.25">
      <c r="C571" s="118"/>
      <c r="D571" s="118"/>
    </row>
    <row r="572" spans="3:10" s="109" customFormat="1" x14ac:dyDescent="0.25">
      <c r="C572" s="118"/>
      <c r="D572" s="118"/>
    </row>
    <row r="573" spans="3:10" s="109" customFormat="1" x14ac:dyDescent="0.25">
      <c r="C573" s="118"/>
      <c r="D573" s="118"/>
    </row>
    <row r="574" spans="3:10" s="109" customFormat="1" x14ac:dyDescent="0.25">
      <c r="C574" s="118"/>
      <c r="D574" s="118"/>
    </row>
    <row r="575" spans="3:10" s="16" customFormat="1" x14ac:dyDescent="0.25">
      <c r="C575" s="54"/>
      <c r="D575" s="54"/>
      <c r="F575" s="109"/>
      <c r="G575" s="109"/>
      <c r="H575" s="109"/>
      <c r="I575" s="109"/>
      <c r="J575" s="109"/>
    </row>
    <row r="576" spans="3:10" s="16" customFormat="1" x14ac:dyDescent="0.25">
      <c r="C576" s="54"/>
      <c r="D576" s="54"/>
      <c r="F576" s="109"/>
      <c r="G576" s="109"/>
      <c r="H576" s="109"/>
      <c r="I576" s="109"/>
      <c r="J576" s="109"/>
    </row>
    <row r="577" spans="6:10" s="16" customFormat="1" x14ac:dyDescent="0.25">
      <c r="F577" s="109"/>
      <c r="G577" s="109"/>
      <c r="H577" s="109"/>
      <c r="I577" s="109"/>
      <c r="J577" s="109"/>
    </row>
  </sheetData>
  <sheetProtection password="91EF" sheet="1" objects="1" scenarios="1" formatCells="0" formatColumns="0" formatRows="0" insertColumns="0" insertRows="0" insertHyperlinks="0" deleteColumns="0" deleteRows="0" selectLockedCells="1" sort="0" autoFilter="0" pivotTables="0"/>
  <mergeCells count="82">
    <mergeCell ref="C87:E87"/>
    <mergeCell ref="C113:C118"/>
    <mergeCell ref="C119:E119"/>
    <mergeCell ref="C155:C161"/>
    <mergeCell ref="B1:E2"/>
    <mergeCell ref="C145:C147"/>
    <mergeCell ref="C148:E148"/>
    <mergeCell ref="C149:C153"/>
    <mergeCell ref="C154:E154"/>
    <mergeCell ref="C138:E138"/>
    <mergeCell ref="C139:C142"/>
    <mergeCell ref="C143:E143"/>
    <mergeCell ref="C144:E144"/>
    <mergeCell ref="C7:C9"/>
    <mergeCell ref="C10:C12"/>
    <mergeCell ref="C19:E19"/>
    <mergeCell ref="V2:X2"/>
    <mergeCell ref="C4:E4"/>
    <mergeCell ref="C5:E5"/>
    <mergeCell ref="C6:E6"/>
    <mergeCell ref="C120:C121"/>
    <mergeCell ref="C102:C104"/>
    <mergeCell ref="C105:E105"/>
    <mergeCell ref="C106:E106"/>
    <mergeCell ref="C107:E107"/>
    <mergeCell ref="C13:E13"/>
    <mergeCell ref="C14:C18"/>
    <mergeCell ref="C20:C25"/>
    <mergeCell ref="C32:C35"/>
    <mergeCell ref="C36:E36"/>
    <mergeCell ref="C83:E83"/>
    <mergeCell ref="C86:E86"/>
    <mergeCell ref="K2:O2"/>
    <mergeCell ref="P2:U2"/>
    <mergeCell ref="C59:C63"/>
    <mergeCell ref="C76:E76"/>
    <mergeCell ref="C30:E30"/>
    <mergeCell ref="C31:E31"/>
    <mergeCell ref="C26:C29"/>
    <mergeCell ref="C37:C40"/>
    <mergeCell ref="C41:E41"/>
    <mergeCell ref="C42:C46"/>
    <mergeCell ref="C48:C51"/>
    <mergeCell ref="C52:E52"/>
    <mergeCell ref="C53:C57"/>
    <mergeCell ref="C47:E47"/>
    <mergeCell ref="C58:E58"/>
    <mergeCell ref="F2:J2"/>
    <mergeCell ref="C78:C82"/>
    <mergeCell ref="C84:C85"/>
    <mergeCell ref="C64:E64"/>
    <mergeCell ref="C65:C69"/>
    <mergeCell ref="C70:E70"/>
    <mergeCell ref="C71:C75"/>
    <mergeCell ref="C77:E77"/>
    <mergeCell ref="K165:O165"/>
    <mergeCell ref="C101:E101"/>
    <mergeCell ref="C112:E112"/>
    <mergeCell ref="C108:C111"/>
    <mergeCell ref="C122:E122"/>
    <mergeCell ref="C123:E123"/>
    <mergeCell ref="C124:C127"/>
    <mergeCell ref="C128:C131"/>
    <mergeCell ref="C132:E132"/>
    <mergeCell ref="C133:C137"/>
    <mergeCell ref="F165:J165"/>
    <mergeCell ref="D3:E3"/>
    <mergeCell ref="X174:X175"/>
    <mergeCell ref="B165:E177"/>
    <mergeCell ref="P165:U165"/>
    <mergeCell ref="V165:X165"/>
    <mergeCell ref="P174:P175"/>
    <mergeCell ref="Q174:Q175"/>
    <mergeCell ref="R174:R175"/>
    <mergeCell ref="S174:S175"/>
    <mergeCell ref="T174:T175"/>
    <mergeCell ref="U174:U175"/>
    <mergeCell ref="V174:V175"/>
    <mergeCell ref="W174:W175"/>
    <mergeCell ref="C88:C94"/>
    <mergeCell ref="C95:E95"/>
    <mergeCell ref="C96:C100"/>
  </mergeCells>
  <conditionalFormatting sqref="F7:X161">
    <cfRule type="cellIs" dxfId="5" priority="42" operator="equal">
      <formula>"Evaluation"</formula>
    </cfRule>
  </conditionalFormatting>
  <conditionalFormatting sqref="F168:X168">
    <cfRule type="cellIs" dxfId="4" priority="41" operator="notEqual">
      <formula>"0 Evaluation(s)"</formula>
    </cfRule>
  </conditionalFormatting>
  <dataValidations count="2">
    <dataValidation type="list" allowBlank="1" showInputMessage="1" showErrorMessage="1" sqref="D7:D12 D155:D161 D149:D153 D145:D147 D139:D142 D133:D137 D124:D131 D120:D121 D113:D118 D108:D111 D102:D104 D96:D100 D88:D94 D78:D82 D71:D75 D65:D69 D59:D63 D53:D57 D48:D51 D42:D46 D37:D40 D32:D35 D20:D29 D14:D18">
      <formula1>$D$182:$D$184</formula1>
    </dataValidation>
    <dataValidation type="list" allowBlank="1" showInputMessage="1" showErrorMessage="1" sqref="F42:F45">
      <formula1>$B$33:$B$35</formula1>
    </dataValidation>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40" id="{7DF81F69-385A-4378-8970-D279338040F2}">
            <x14:iconSet iconSet="3Symbols2">
              <x14:cfvo type="percent">
                <xm:f>0</xm:f>
              </x14:cfvo>
              <x14:cfvo type="num">
                <xm:f>0</xm:f>
              </x14:cfvo>
              <x14:cfvo type="num">
                <xm:f>'Objectifs d''équipe'!$C$40</xm:f>
              </x14:cfvo>
            </x14:iconSet>
          </x14:cfRule>
          <xm:sqref>F167</xm:sqref>
        </x14:conditionalFormatting>
        <x14:conditionalFormatting xmlns:xm="http://schemas.microsoft.com/office/excel/2006/main">
          <x14:cfRule type="iconSet" priority="39" id="{A7D78151-CD0E-4FB6-B2EF-683CF5480EB0}">
            <x14:iconSet iconSet="3Symbols2">
              <x14:cfvo type="percent">
                <xm:f>0</xm:f>
              </x14:cfvo>
              <x14:cfvo type="num">
                <xm:f>0</xm:f>
              </x14:cfvo>
              <x14:cfvo type="num">
                <xm:f>'Objectifs d''équipe'!$D$40</xm:f>
              </x14:cfvo>
            </x14:iconSet>
          </x14:cfRule>
          <xm:sqref>G167</xm:sqref>
        </x14:conditionalFormatting>
        <x14:conditionalFormatting xmlns:xm="http://schemas.microsoft.com/office/excel/2006/main">
          <x14:cfRule type="iconSet" priority="38" id="{7275A908-CFD7-4ACB-BC5D-162967EF2EFA}">
            <x14:iconSet iconSet="3Symbols2">
              <x14:cfvo type="percent">
                <xm:f>0</xm:f>
              </x14:cfvo>
              <x14:cfvo type="num">
                <xm:f>0</xm:f>
              </x14:cfvo>
              <x14:cfvo type="num">
                <xm:f>'Objectifs d''équipe'!$E$40</xm:f>
              </x14:cfvo>
            </x14:iconSet>
          </x14:cfRule>
          <xm:sqref>H167</xm:sqref>
        </x14:conditionalFormatting>
        <x14:conditionalFormatting xmlns:xm="http://schemas.microsoft.com/office/excel/2006/main">
          <x14:cfRule type="iconSet" priority="37" id="{3E273337-FB4A-499E-A520-B97EDC370180}">
            <x14:iconSet iconSet="3Symbols2">
              <x14:cfvo type="percent">
                <xm:f>0</xm:f>
              </x14:cfvo>
              <x14:cfvo type="num">
                <xm:f>0</xm:f>
              </x14:cfvo>
              <x14:cfvo type="num">
                <xm:f>'Objectifs d''équipe'!$F$40</xm:f>
              </x14:cfvo>
            </x14:iconSet>
          </x14:cfRule>
          <xm:sqref>I167</xm:sqref>
        </x14:conditionalFormatting>
        <x14:conditionalFormatting xmlns:xm="http://schemas.microsoft.com/office/excel/2006/main">
          <x14:cfRule type="iconSet" priority="36" id="{0197F84C-A9DA-4207-A22B-A62F3225C01A}">
            <x14:iconSet iconSet="3Symbols2">
              <x14:cfvo type="percent">
                <xm:f>0</xm:f>
              </x14:cfvo>
              <x14:cfvo type="num">
                <xm:f>0</xm:f>
              </x14:cfvo>
              <x14:cfvo type="num">
                <xm:f>'Objectifs d''équipe'!$G$40</xm:f>
              </x14:cfvo>
            </x14:iconSet>
          </x14:cfRule>
          <xm:sqref>J167</xm:sqref>
        </x14:conditionalFormatting>
        <x14:conditionalFormatting xmlns:xm="http://schemas.microsoft.com/office/excel/2006/main">
          <x14:cfRule type="iconSet" priority="35" id="{1F63EA7C-E233-4376-8DFD-9CBE8C36726B}">
            <x14:iconSet iconSet="3Symbols2">
              <x14:cfvo type="percent">
                <xm:f>0</xm:f>
              </x14:cfvo>
              <x14:cfvo type="num">
                <xm:f>0</xm:f>
              </x14:cfvo>
              <x14:cfvo type="num">
                <xm:f>'Objectifs d''équipe'!$H$40</xm:f>
              </x14:cfvo>
            </x14:iconSet>
          </x14:cfRule>
          <xm:sqref>K167</xm:sqref>
        </x14:conditionalFormatting>
        <x14:conditionalFormatting xmlns:xm="http://schemas.microsoft.com/office/excel/2006/main">
          <x14:cfRule type="iconSet" priority="34" id="{B9A76C4B-22F4-42E9-8F27-4BD82DEE114B}">
            <x14:iconSet iconSet="3Symbols2">
              <x14:cfvo type="percent">
                <xm:f>0</xm:f>
              </x14:cfvo>
              <x14:cfvo type="num">
                <xm:f>0</xm:f>
              </x14:cfvo>
              <x14:cfvo type="num">
                <xm:f>'Objectifs d''équipe'!$I$40</xm:f>
              </x14:cfvo>
            </x14:iconSet>
          </x14:cfRule>
          <xm:sqref>L167</xm:sqref>
        </x14:conditionalFormatting>
        <x14:conditionalFormatting xmlns:xm="http://schemas.microsoft.com/office/excel/2006/main">
          <x14:cfRule type="iconSet" priority="33" id="{29D9B7DD-6E2F-4F3B-9A61-075317A58E83}">
            <x14:iconSet iconSet="3Symbols2">
              <x14:cfvo type="percent">
                <xm:f>0</xm:f>
              </x14:cfvo>
              <x14:cfvo type="num">
                <xm:f>0</xm:f>
              </x14:cfvo>
              <x14:cfvo type="num">
                <xm:f>'Objectifs d''équipe'!$J$40</xm:f>
              </x14:cfvo>
            </x14:iconSet>
          </x14:cfRule>
          <xm:sqref>M167</xm:sqref>
        </x14:conditionalFormatting>
        <x14:conditionalFormatting xmlns:xm="http://schemas.microsoft.com/office/excel/2006/main">
          <x14:cfRule type="iconSet" priority="32" id="{AA323391-B8FA-442C-8EC2-16F5665431CE}">
            <x14:iconSet iconSet="3Symbols2">
              <x14:cfvo type="percent">
                <xm:f>0</xm:f>
              </x14:cfvo>
              <x14:cfvo type="num">
                <xm:f>0</xm:f>
              </x14:cfvo>
              <x14:cfvo type="num">
                <xm:f>'Objectifs d''équipe'!$K$40</xm:f>
              </x14:cfvo>
            </x14:iconSet>
          </x14:cfRule>
          <xm:sqref>N167</xm:sqref>
        </x14:conditionalFormatting>
        <x14:conditionalFormatting xmlns:xm="http://schemas.microsoft.com/office/excel/2006/main">
          <x14:cfRule type="iconSet" priority="31" id="{284C26BA-5C2A-4186-AA7E-75D9BAF326F1}">
            <x14:iconSet iconSet="3Symbols2">
              <x14:cfvo type="percent">
                <xm:f>0</xm:f>
              </x14:cfvo>
              <x14:cfvo type="num">
                <xm:f>0</xm:f>
              </x14:cfvo>
              <x14:cfvo type="num">
                <xm:f>'Objectifs d''équipe'!$L$40</xm:f>
              </x14:cfvo>
            </x14:iconSet>
          </x14:cfRule>
          <xm:sqref>O167</xm:sqref>
        </x14:conditionalFormatting>
        <x14:conditionalFormatting xmlns:xm="http://schemas.microsoft.com/office/excel/2006/main">
          <x14:cfRule type="iconSet" priority="30" id="{5FDED2F3-7CB0-4217-BBF9-B49E1C878B1D}">
            <x14:iconSet iconSet="3Symbols2">
              <x14:cfvo type="percent">
                <xm:f>0</xm:f>
              </x14:cfvo>
              <x14:cfvo type="num">
                <xm:f>0</xm:f>
              </x14:cfvo>
              <x14:cfvo type="num">
                <xm:f>'Objectifs d''équipe'!$M$40</xm:f>
              </x14:cfvo>
            </x14:iconSet>
          </x14:cfRule>
          <xm:sqref>P167</xm:sqref>
        </x14:conditionalFormatting>
        <x14:conditionalFormatting xmlns:xm="http://schemas.microsoft.com/office/excel/2006/main">
          <x14:cfRule type="iconSet" priority="29" id="{82ACA538-8384-4D84-91EB-88B01AAB2579}">
            <x14:iconSet iconSet="3Symbols2">
              <x14:cfvo type="percent">
                <xm:f>0</xm:f>
              </x14:cfvo>
              <x14:cfvo type="num">
                <xm:f>0</xm:f>
              </x14:cfvo>
              <x14:cfvo type="num">
                <xm:f>'Objectifs d''équipe'!$N$40</xm:f>
              </x14:cfvo>
            </x14:iconSet>
          </x14:cfRule>
          <xm:sqref>Q167</xm:sqref>
        </x14:conditionalFormatting>
        <x14:conditionalFormatting xmlns:xm="http://schemas.microsoft.com/office/excel/2006/main">
          <x14:cfRule type="iconSet" priority="28" id="{B6484A0A-7C0C-40C9-B362-C45A22DF6016}">
            <x14:iconSet iconSet="3Symbols2">
              <x14:cfvo type="percent">
                <xm:f>0</xm:f>
              </x14:cfvo>
              <x14:cfvo type="num">
                <xm:f>0</xm:f>
              </x14:cfvo>
              <x14:cfvo type="num">
                <xm:f>'Objectifs d''équipe'!$O$40</xm:f>
              </x14:cfvo>
            </x14:iconSet>
          </x14:cfRule>
          <xm:sqref>R167</xm:sqref>
        </x14:conditionalFormatting>
        <x14:conditionalFormatting xmlns:xm="http://schemas.microsoft.com/office/excel/2006/main">
          <x14:cfRule type="iconSet" priority="27" id="{66564199-14CD-4F9A-A387-70E2E8601684}">
            <x14:iconSet iconSet="3Symbols2">
              <x14:cfvo type="percent">
                <xm:f>0</xm:f>
              </x14:cfvo>
              <x14:cfvo type="num">
                <xm:f>0</xm:f>
              </x14:cfvo>
              <x14:cfvo type="num">
                <xm:f>'Objectifs d''équipe'!$P$40</xm:f>
              </x14:cfvo>
            </x14:iconSet>
          </x14:cfRule>
          <xm:sqref>S167</xm:sqref>
        </x14:conditionalFormatting>
        <x14:conditionalFormatting xmlns:xm="http://schemas.microsoft.com/office/excel/2006/main">
          <x14:cfRule type="iconSet" priority="26" id="{DCD1AC4E-F40E-4F25-B226-389E586D8947}">
            <x14:iconSet iconSet="3Symbols2">
              <x14:cfvo type="percent">
                <xm:f>0</xm:f>
              </x14:cfvo>
              <x14:cfvo type="num">
                <xm:f>0</xm:f>
              </x14:cfvo>
              <x14:cfvo type="num">
                <xm:f>'Objectifs d''équipe'!$Q$40</xm:f>
              </x14:cfvo>
            </x14:iconSet>
          </x14:cfRule>
          <xm:sqref>T167</xm:sqref>
        </x14:conditionalFormatting>
        <x14:conditionalFormatting xmlns:xm="http://schemas.microsoft.com/office/excel/2006/main">
          <x14:cfRule type="iconSet" priority="25" id="{8D748681-7A30-404A-8926-66212176CF25}">
            <x14:iconSet iconSet="3Symbols2">
              <x14:cfvo type="percent">
                <xm:f>0</xm:f>
              </x14:cfvo>
              <x14:cfvo type="num">
                <xm:f>0</xm:f>
              </x14:cfvo>
              <x14:cfvo type="num">
                <xm:f>'Objectifs d''équipe'!$R$40</xm:f>
              </x14:cfvo>
            </x14:iconSet>
          </x14:cfRule>
          <xm:sqref>U167</xm:sqref>
        </x14:conditionalFormatting>
        <x14:conditionalFormatting xmlns:xm="http://schemas.microsoft.com/office/excel/2006/main">
          <x14:cfRule type="iconSet" priority="24" id="{7457F972-A426-4D40-A8E7-2EC1539C00C7}">
            <x14:iconSet iconSet="3Symbols2">
              <x14:cfvo type="percent">
                <xm:f>0</xm:f>
              </x14:cfvo>
              <x14:cfvo type="num">
                <xm:f>0</xm:f>
              </x14:cfvo>
              <x14:cfvo type="num">
                <xm:f>'Objectifs d''équipe'!$S$40</xm:f>
              </x14:cfvo>
            </x14:iconSet>
          </x14:cfRule>
          <xm:sqref>V167</xm:sqref>
        </x14:conditionalFormatting>
        <x14:conditionalFormatting xmlns:xm="http://schemas.microsoft.com/office/excel/2006/main">
          <x14:cfRule type="iconSet" priority="23" id="{DA6645FA-4863-4FC7-80E0-9DBB52D10962}">
            <x14:iconSet iconSet="3Symbols2">
              <x14:cfvo type="percent">
                <xm:f>0</xm:f>
              </x14:cfvo>
              <x14:cfvo type="num">
                <xm:f>0</xm:f>
              </x14:cfvo>
              <x14:cfvo type="num">
                <xm:f>'Objectifs d''équipe'!$T$40</xm:f>
              </x14:cfvo>
            </x14:iconSet>
          </x14:cfRule>
          <xm:sqref>W167</xm:sqref>
        </x14:conditionalFormatting>
        <x14:conditionalFormatting xmlns:xm="http://schemas.microsoft.com/office/excel/2006/main">
          <x14:cfRule type="iconSet" priority="22" id="{696B560E-88BE-4255-B3B3-9AF028337A02}">
            <x14:iconSet iconSet="3Symbols2">
              <x14:cfvo type="percent">
                <xm:f>0</xm:f>
              </x14:cfvo>
              <x14:cfvo type="num">
                <xm:f>0</xm:f>
              </x14:cfvo>
              <x14:cfvo type="num">
                <xm:f>'Objectifs d''équipe'!$U$40</xm:f>
              </x14:cfvo>
            </x14:iconSet>
          </x14:cfRule>
          <xm:sqref>X167</xm:sqref>
        </x14:conditionalFormatting>
        <x14:conditionalFormatting xmlns:xm="http://schemas.microsoft.com/office/excel/2006/main">
          <x14:cfRule type="iconSet" priority="21" id="{A0C3B48D-E8F3-4152-B6DA-46780BC2D8E2}">
            <x14:iconSet iconSet="3Symbols2">
              <x14:cfvo type="percent">
                <xm:f>0</xm:f>
              </x14:cfvo>
              <x14:cfvo type="num">
                <xm:f>0</xm:f>
              </x14:cfvo>
              <x14:cfvo type="num">
                <xm:f>'Objectifs d''équipe'!$H$43</xm:f>
              </x14:cfvo>
            </x14:iconSet>
          </x14:cfRule>
          <xm:sqref>K171</xm:sqref>
        </x14:conditionalFormatting>
        <x14:conditionalFormatting xmlns:xm="http://schemas.microsoft.com/office/excel/2006/main">
          <x14:cfRule type="iconSet" priority="20" id="{F0D9375E-0EB9-407B-896D-691C18081683}">
            <x14:iconSet iconSet="3Symbols2">
              <x14:cfvo type="percent">
                <xm:f>0</xm:f>
              </x14:cfvo>
              <x14:cfvo type="num">
                <xm:f>0</xm:f>
              </x14:cfvo>
              <x14:cfvo type="num">
                <xm:f>'Objectifs d''équipe'!$H$45</xm:f>
              </x14:cfvo>
            </x14:iconSet>
          </x14:cfRule>
          <xm:sqref>K173</xm:sqref>
        </x14:conditionalFormatting>
        <x14:conditionalFormatting xmlns:xm="http://schemas.microsoft.com/office/excel/2006/main">
          <x14:cfRule type="iconSet" priority="19" id="{58CE13C0-4677-4F6C-991A-F494D0E9517F}">
            <x14:iconSet iconSet="3Symbols2">
              <x14:cfvo type="percent">
                <xm:f>0</xm:f>
              </x14:cfvo>
              <x14:cfvo type="num">
                <xm:f>0</xm:f>
              </x14:cfvo>
              <x14:cfvo type="num">
                <xm:f>'Objectifs d''équipe'!$H$47</xm:f>
              </x14:cfvo>
            </x14:iconSet>
          </x14:cfRule>
          <xm:sqref>K175</xm:sqref>
        </x14:conditionalFormatting>
        <x14:conditionalFormatting xmlns:xm="http://schemas.microsoft.com/office/excel/2006/main">
          <x14:cfRule type="iconSet" priority="18" id="{C5E8FBBA-5CFD-4335-B12C-4D4857AADE6D}">
            <x14:iconSet iconSet="3Symbols2">
              <x14:cfvo type="percent">
                <xm:f>0</xm:f>
              </x14:cfvo>
              <x14:cfvo type="num">
                <xm:f>0</xm:f>
              </x14:cfvo>
              <x14:cfvo type="num">
                <xm:f>'Objectifs d''équipe'!$H$49</xm:f>
              </x14:cfvo>
            </x14:iconSet>
          </x14:cfRule>
          <xm:sqref>K177</xm:sqref>
        </x14:conditionalFormatting>
        <x14:conditionalFormatting xmlns:xm="http://schemas.microsoft.com/office/excel/2006/main">
          <x14:cfRule type="iconSet" priority="17" id="{1796A2C4-1B48-44E5-9A9C-CC1D1FC157BC}">
            <x14:iconSet iconSet="3Symbols2">
              <x14:cfvo type="percent">
                <xm:f>0</xm:f>
              </x14:cfvo>
              <x14:cfvo type="num">
                <xm:f>0</xm:f>
              </x14:cfvo>
              <x14:cfvo type="num">
                <xm:f>'Objectifs d''équipe'!$I$43</xm:f>
              </x14:cfvo>
            </x14:iconSet>
          </x14:cfRule>
          <xm:sqref>L171</xm:sqref>
        </x14:conditionalFormatting>
        <x14:conditionalFormatting xmlns:xm="http://schemas.microsoft.com/office/excel/2006/main">
          <x14:cfRule type="iconSet" priority="16" id="{32EEFAC6-0272-40CF-98DE-0B83FDE6C39B}">
            <x14:iconSet iconSet="3Symbols2">
              <x14:cfvo type="percent">
                <xm:f>0</xm:f>
              </x14:cfvo>
              <x14:cfvo type="num">
                <xm:f>0</xm:f>
              </x14:cfvo>
              <x14:cfvo type="num">
                <xm:f>'Objectifs d''équipe'!$I$45</xm:f>
              </x14:cfvo>
            </x14:iconSet>
          </x14:cfRule>
          <xm:sqref>L173</xm:sqref>
        </x14:conditionalFormatting>
        <x14:conditionalFormatting xmlns:xm="http://schemas.microsoft.com/office/excel/2006/main">
          <x14:cfRule type="iconSet" priority="15" id="{67870550-1BBA-437F-8B78-24D5281FB760}">
            <x14:iconSet iconSet="3Symbols2">
              <x14:cfvo type="percent">
                <xm:f>0</xm:f>
              </x14:cfvo>
              <x14:cfvo type="num">
                <xm:f>0</xm:f>
              </x14:cfvo>
              <x14:cfvo type="num">
                <xm:f>'Objectifs d''équipe'!$I$47</xm:f>
              </x14:cfvo>
            </x14:iconSet>
          </x14:cfRule>
          <xm:sqref>L175</xm:sqref>
        </x14:conditionalFormatting>
        <x14:conditionalFormatting xmlns:xm="http://schemas.microsoft.com/office/excel/2006/main">
          <x14:cfRule type="iconSet" priority="14" id="{B04CFA19-6D7D-4C0D-8788-7415A1A193A8}">
            <x14:iconSet iconSet="3Symbols2">
              <x14:cfvo type="percent">
                <xm:f>0</xm:f>
              </x14:cfvo>
              <x14:cfvo type="num">
                <xm:f>0</xm:f>
              </x14:cfvo>
              <x14:cfvo type="num">
                <xm:f>'Objectifs d''équipe'!$J$43</xm:f>
              </x14:cfvo>
            </x14:iconSet>
          </x14:cfRule>
          <xm:sqref>M171</xm:sqref>
        </x14:conditionalFormatting>
        <x14:conditionalFormatting xmlns:xm="http://schemas.microsoft.com/office/excel/2006/main">
          <x14:cfRule type="iconSet" priority="13" id="{E6EC0EA4-AE5A-4D46-A5AB-B2C43DC3F083}">
            <x14:iconSet iconSet="3Symbols2">
              <x14:cfvo type="percent">
                <xm:f>0</xm:f>
              </x14:cfvo>
              <x14:cfvo type="num">
                <xm:f>0</xm:f>
              </x14:cfvo>
              <x14:cfvo type="num">
                <xm:f>'Objectifs d''équipe'!$J$45</xm:f>
              </x14:cfvo>
            </x14:iconSet>
          </x14:cfRule>
          <xm:sqref>M173</xm:sqref>
        </x14:conditionalFormatting>
        <x14:conditionalFormatting xmlns:xm="http://schemas.microsoft.com/office/excel/2006/main">
          <x14:cfRule type="iconSet" priority="12" id="{D7905294-5C64-409F-917F-450162ECA457}">
            <x14:iconSet iconSet="3Symbols2">
              <x14:cfvo type="percent">
                <xm:f>0</xm:f>
              </x14:cfvo>
              <x14:cfvo type="num">
                <xm:f>0</xm:f>
              </x14:cfvo>
              <x14:cfvo type="num">
                <xm:f>'Objectifs d''équipe'!$J$47</xm:f>
              </x14:cfvo>
            </x14:iconSet>
          </x14:cfRule>
          <xm:sqref>M175</xm:sqref>
        </x14:conditionalFormatting>
        <x14:conditionalFormatting xmlns:xm="http://schemas.microsoft.com/office/excel/2006/main">
          <x14:cfRule type="iconSet" priority="11" id="{A9596A57-29CA-4D13-AD5D-9190C925FA0A}">
            <x14:iconSet iconSet="3Symbols2">
              <x14:cfvo type="percent">
                <xm:f>0</xm:f>
              </x14:cfvo>
              <x14:cfvo type="num">
                <xm:f>0</xm:f>
              </x14:cfvo>
              <x14:cfvo type="num">
                <xm:f>'Objectifs d''équipe'!$J$49</xm:f>
              </x14:cfvo>
            </x14:iconSet>
          </x14:cfRule>
          <xm:sqref>M177</xm:sqref>
        </x14:conditionalFormatting>
        <x14:conditionalFormatting xmlns:xm="http://schemas.microsoft.com/office/excel/2006/main">
          <x14:cfRule type="iconSet" priority="10" id="{CDB64D38-784D-4D96-9B2D-7558A5863AAA}">
            <x14:iconSet iconSet="3Symbols2">
              <x14:cfvo type="percent">
                <xm:f>0</xm:f>
              </x14:cfvo>
              <x14:cfvo type="num">
                <xm:f>0</xm:f>
              </x14:cfvo>
              <x14:cfvo type="num">
                <xm:f>'Objectifs d''équipe'!$K$43</xm:f>
              </x14:cfvo>
            </x14:iconSet>
          </x14:cfRule>
          <xm:sqref>N171</xm:sqref>
        </x14:conditionalFormatting>
        <x14:conditionalFormatting xmlns:xm="http://schemas.microsoft.com/office/excel/2006/main">
          <x14:cfRule type="iconSet" priority="9" id="{B8854C17-B269-4306-9E0C-6F624B9CE74A}">
            <x14:iconSet iconSet="3Symbols2">
              <x14:cfvo type="percent">
                <xm:f>0</xm:f>
              </x14:cfvo>
              <x14:cfvo type="num">
                <xm:f>0</xm:f>
              </x14:cfvo>
              <x14:cfvo type="num">
                <xm:f>'Objectifs d''équipe'!$K$45</xm:f>
              </x14:cfvo>
            </x14:iconSet>
          </x14:cfRule>
          <xm:sqref>N173</xm:sqref>
        </x14:conditionalFormatting>
        <x14:conditionalFormatting xmlns:xm="http://schemas.microsoft.com/office/excel/2006/main">
          <x14:cfRule type="iconSet" priority="8" id="{D9C12089-8943-4495-B8D4-A159CA5C2A43}">
            <x14:iconSet iconSet="3Symbols2">
              <x14:cfvo type="percent">
                <xm:f>0</xm:f>
              </x14:cfvo>
              <x14:cfvo type="num">
                <xm:f>0</xm:f>
              </x14:cfvo>
              <x14:cfvo type="num">
                <xm:f>'Objectifs d''équipe'!$K$47</xm:f>
              </x14:cfvo>
            </x14:iconSet>
          </x14:cfRule>
          <xm:sqref>N175</xm:sqref>
        </x14:conditionalFormatting>
        <x14:conditionalFormatting xmlns:xm="http://schemas.microsoft.com/office/excel/2006/main">
          <x14:cfRule type="iconSet" priority="7" id="{5E3A2EF8-B694-490A-845F-A48723923A2A}">
            <x14:iconSet iconSet="3Symbols2">
              <x14:cfvo type="percent">
                <xm:f>0</xm:f>
              </x14:cfvo>
              <x14:cfvo type="num">
                <xm:f>0</xm:f>
              </x14:cfvo>
              <x14:cfvo type="num">
                <xm:f>'Objectifs d''équipe'!$L$43</xm:f>
              </x14:cfvo>
            </x14:iconSet>
          </x14:cfRule>
          <xm:sqref>O171</xm:sqref>
        </x14:conditionalFormatting>
        <x14:conditionalFormatting xmlns:xm="http://schemas.microsoft.com/office/excel/2006/main">
          <x14:cfRule type="iconSet" priority="6" id="{A8858449-51ED-4ABE-ADDB-07DB4B52B9A5}">
            <x14:iconSet iconSet="3Symbols2">
              <x14:cfvo type="percent">
                <xm:f>0</xm:f>
              </x14:cfvo>
              <x14:cfvo type="num">
                <xm:f>0</xm:f>
              </x14:cfvo>
              <x14:cfvo type="num">
                <xm:f>'Objectifs d''équipe'!$L$45</xm:f>
              </x14:cfvo>
            </x14:iconSet>
          </x14:cfRule>
          <xm:sqref>O173</xm:sqref>
        </x14:conditionalFormatting>
        <x14:conditionalFormatting xmlns:xm="http://schemas.microsoft.com/office/excel/2006/main">
          <x14:cfRule type="iconSet" priority="5" id="{50FBD500-4B8C-4D47-A1D7-502E8740C7AF}">
            <x14:iconSet iconSet="3Symbols2">
              <x14:cfvo type="percent">
                <xm:f>0</xm:f>
              </x14:cfvo>
              <x14:cfvo type="num">
                <xm:f>0</xm:f>
              </x14:cfvo>
              <x14:cfvo type="num">
                <xm:f>'Objectifs d''équipe'!$L$47</xm:f>
              </x14:cfvo>
            </x14:iconSet>
          </x14:cfRule>
          <xm:sqref>O175</xm:sqref>
        </x14:conditionalFormatting>
        <x14:conditionalFormatting xmlns:xm="http://schemas.microsoft.com/office/excel/2006/main">
          <x14:cfRule type="iconSet" priority="4" id="{7A6A513F-F40E-44EB-957B-E789CD0213F1}">
            <x14:iconSet iconSet="3Symbols2">
              <x14:cfvo type="percent">
                <xm:f>0</xm:f>
              </x14:cfvo>
              <x14:cfvo type="num">
                <xm:f>0</xm:f>
              </x14:cfvo>
              <x14:cfvo type="num">
                <xm:f>'Objectifs d''équipe'!$R$43</xm:f>
              </x14:cfvo>
            </x14:iconSet>
          </x14:cfRule>
          <xm:sqref>U171</xm:sqref>
        </x14:conditionalFormatting>
        <x14:conditionalFormatting xmlns:xm="http://schemas.microsoft.com/office/excel/2006/main">
          <x14:cfRule type="iconSet" priority="3" id="{AC790583-E84B-4B62-AD71-B2B53C1C5503}">
            <x14:iconSet iconSet="3Symbols2">
              <x14:cfvo type="percent">
                <xm:f>0</xm:f>
              </x14:cfvo>
              <x14:cfvo type="num">
                <xm:f>0</xm:f>
              </x14:cfvo>
              <x14:cfvo type="num">
                <xm:f>'Objectifs d''équipe'!$R$45</xm:f>
              </x14:cfvo>
            </x14:iconSet>
          </x14:cfRule>
          <xm:sqref>U173</xm:sqref>
        </x14:conditionalFormatting>
        <x14:conditionalFormatting xmlns:xm="http://schemas.microsoft.com/office/excel/2006/main">
          <x14:cfRule type="iconSet" priority="2" id="{4E251C72-69A8-41F0-95C8-DCF1111B7BF6}">
            <x14:iconSet iconSet="3Symbols2">
              <x14:cfvo type="percent">
                <xm:f>0</xm:f>
              </x14:cfvo>
              <x14:cfvo type="num">
                <xm:f>0</xm:f>
              </x14:cfvo>
              <x14:cfvo type="num">
                <xm:f>'Objectifs d''équipe'!$U$43</xm:f>
              </x14:cfvo>
            </x14:iconSet>
          </x14:cfRule>
          <xm:sqref>X171</xm:sqref>
        </x14:conditionalFormatting>
        <x14:conditionalFormatting xmlns:xm="http://schemas.microsoft.com/office/excel/2006/main">
          <x14:cfRule type="iconSet" priority="1" id="{7566A872-0C4A-4D55-8C61-D2EE392C8FC3}">
            <x14:iconSet iconSet="3Symbols2">
              <x14:cfvo type="percent">
                <xm:f>0</xm:f>
              </x14:cfvo>
              <x14:cfvo type="num">
                <xm:f>0</xm:f>
              </x14:cfvo>
              <x14:cfvo type="num">
                <xm:f>'Objectifs d''équipe'!$U$45</xm:f>
              </x14:cfvo>
            </x14:iconSet>
          </x14:cfRule>
          <xm:sqref>X173</xm:sqref>
        </x14:conditionalFormatting>
      </x14:conditionalFormattings>
    </ext>
    <ext xmlns:x14="http://schemas.microsoft.com/office/spreadsheetml/2009/9/main" uri="{CCE6A557-97BC-4b89-ADB6-D9C93CAAB3DF}">
      <x14:dataValidations xmlns:xm="http://schemas.microsoft.com/office/excel/2006/main" count="64">
        <x14:dataValidation type="list" allowBlank="1" showInputMessage="1" showErrorMessage="1">
          <x14:formula1>
            <xm:f>'Lisez-moi'!$C$39:$C$41</xm:f>
          </x14:formula1>
          <xm:sqref>G14:G18 G20:G29 G32:G35</xm:sqref>
        </x14:dataValidation>
        <x14:dataValidation type="list" allowBlank="1" showInputMessage="1" showErrorMessage="1">
          <x14:formula1>
            <xm:f>'Lisez-moi'!$C$39:$C$41</xm:f>
          </x14:formula1>
          <xm:sqref>G37:G40</xm:sqref>
        </x14:dataValidation>
        <x14:dataValidation type="list" allowBlank="1" showInputMessage="1" showErrorMessage="1">
          <x14:formula1>
            <xm:f>'Lisez-moi'!$C$39:$C$41</xm:f>
          </x14:formula1>
          <xm:sqref>G42:G46</xm:sqref>
        </x14:dataValidation>
        <x14:dataValidation type="list" allowBlank="1" showInputMessage="1" showErrorMessage="1">
          <x14:formula1>
            <xm:f>'Lisez-moi'!$C$39:$C$41</xm:f>
          </x14:formula1>
          <xm:sqref>G48:G51</xm:sqref>
        </x14:dataValidation>
        <x14:dataValidation type="list" allowBlank="1" showInputMessage="1" showErrorMessage="1">
          <x14:formula1>
            <xm:f>'Lisez-moi'!$C$39:$C$41</xm:f>
          </x14:formula1>
          <xm:sqref>G53:G57</xm:sqref>
        </x14:dataValidation>
        <x14:dataValidation type="list" allowBlank="1" showInputMessage="1" showErrorMessage="1">
          <x14:formula1>
            <xm:f>'Lisez-moi'!$C$39:$C$41</xm:f>
          </x14:formula1>
          <xm:sqref>G59:G63</xm:sqref>
        </x14:dataValidation>
        <x14:dataValidation type="list" allowBlank="1" showInputMessage="1" showErrorMessage="1">
          <x14:formula1>
            <xm:f>'Lisez-moi'!$C$39:$C$41</xm:f>
          </x14:formula1>
          <xm:sqref>G65:G69</xm:sqref>
        </x14:dataValidation>
        <x14:dataValidation type="list" allowBlank="1" showInputMessage="1" showErrorMessage="1">
          <x14:formula1>
            <xm:f>'Lisez-moi'!$C$39:$C$41</xm:f>
          </x14:formula1>
          <xm:sqref>G71:G75</xm:sqref>
        </x14:dataValidation>
        <x14:dataValidation type="list" allowBlank="1" showInputMessage="1" showErrorMessage="1">
          <x14:formula1>
            <xm:f>'Lisez-moi'!$C$39:$C$41</xm:f>
          </x14:formula1>
          <xm:sqref>G78:G82</xm:sqref>
        </x14:dataValidation>
        <x14:dataValidation type="list" allowBlank="1" showInputMessage="1" showErrorMessage="1">
          <x14:formula1>
            <xm:f>'Lisez-moi'!$C$39:$C$41</xm:f>
          </x14:formula1>
          <xm:sqref>G84:G85</xm:sqref>
        </x14:dataValidation>
        <x14:dataValidation type="list" allowBlank="1" showInputMessage="1" showErrorMessage="1">
          <x14:formula1>
            <xm:f>'Lisez-moi'!$C$39:$C$41</xm:f>
          </x14:formula1>
          <xm:sqref>G88:G94</xm:sqref>
        </x14:dataValidation>
        <x14:dataValidation type="list" allowBlank="1" showInputMessage="1" showErrorMessage="1">
          <x14:formula1>
            <xm:f>'Lisez-moi'!$C$39:$C$41</xm:f>
          </x14:formula1>
          <xm:sqref>G96:G100</xm:sqref>
        </x14:dataValidation>
        <x14:dataValidation type="list" allowBlank="1" showInputMessage="1" showErrorMessage="1">
          <x14:formula1>
            <xm:f>'Lisez-moi'!$C$39:$C$41</xm:f>
          </x14:formula1>
          <xm:sqref>G102:G104</xm:sqref>
        </x14:dataValidation>
        <x14:dataValidation type="list" allowBlank="1" showInputMessage="1" showErrorMessage="1">
          <x14:formula1>
            <xm:f>'Lisez-moi'!$C$39:$C$41</xm:f>
          </x14:formula1>
          <xm:sqref>G108:G111</xm:sqref>
        </x14:dataValidation>
        <x14:dataValidation type="list" allowBlank="1" showInputMessage="1" showErrorMessage="1">
          <x14:formula1>
            <xm:f>'Lisez-moi'!$C$39:$C$41</xm:f>
          </x14:formula1>
          <xm:sqref>G113:G118</xm:sqref>
        </x14:dataValidation>
        <x14:dataValidation type="list" allowBlank="1" showInputMessage="1" showErrorMessage="1">
          <x14:formula1>
            <xm:f>'Lisez-moi'!$C$39:$C$41</xm:f>
          </x14:formula1>
          <xm:sqref>G120:G121</xm:sqref>
        </x14:dataValidation>
        <x14:dataValidation type="list" allowBlank="1" showInputMessage="1" showErrorMessage="1">
          <x14:formula1>
            <xm:f>'Lisez-moi'!$C$39:$C$41</xm:f>
          </x14:formula1>
          <xm:sqref>G133:G137</xm:sqref>
        </x14:dataValidation>
        <x14:dataValidation type="list" allowBlank="1" showInputMessage="1" showErrorMessage="1">
          <x14:formula1>
            <xm:f>'Lisez-moi'!$C$39:$C$41</xm:f>
          </x14:formula1>
          <xm:sqref>G139:G142</xm:sqref>
        </x14:dataValidation>
        <x14:dataValidation type="list" allowBlank="1" showInputMessage="1" showErrorMessage="1">
          <x14:formula1>
            <xm:f>'Lisez-moi'!$C$39:$C$41</xm:f>
          </x14:formula1>
          <xm:sqref>G145:G147</xm:sqref>
        </x14:dataValidation>
        <x14:dataValidation type="list" allowBlank="1" showInputMessage="1" showErrorMessage="1">
          <x14:formula1>
            <xm:f>'Lisez-moi'!$C$39:$C$41</xm:f>
          </x14:formula1>
          <xm:sqref>G149:G153</xm:sqref>
        </x14:dataValidation>
        <x14:dataValidation type="list" allowBlank="1" showInputMessage="1" showErrorMessage="1">
          <x14:formula1>
            <xm:f>'Lisez-moi'!$C$39:$C$41</xm:f>
          </x14:formula1>
          <xm:sqref>G155:G161</xm:sqref>
        </x14:dataValidation>
        <x14:dataValidation type="list" allowBlank="1" showInputMessage="1" showErrorMessage="1">
          <x14:formula1>
            <xm:f>'Lisez-moi'!$C$39:$C$41</xm:f>
          </x14:formula1>
          <xm:sqref>G124:G131</xm:sqref>
        </x14:dataValidation>
        <x14:dataValidation type="list" allowBlank="1" showInputMessage="1" showErrorMessage="1">
          <x14:formula1>
            <xm:f>'Lisez-moi'!$B$39:$B$41</xm:f>
          </x14:formula1>
          <xm:sqref>F7:F12 F46 F42:F46</xm:sqref>
        </x14:dataValidation>
        <x14:dataValidation type="list" allowBlank="1" showInputMessage="1" showErrorMessage="1">
          <x14:formula1>
            <xm:f>'Lisez-moi'!$B$39:$B$41</xm:f>
          </x14:formula1>
          <xm:sqref>F14:F18</xm:sqref>
        </x14:dataValidation>
        <x14:dataValidation type="list" allowBlank="1" showInputMessage="1" showErrorMessage="1">
          <x14:formula1>
            <xm:f>'Lisez-moi'!$B$39:$B$41</xm:f>
          </x14:formula1>
          <xm:sqref>F32:F35</xm:sqref>
        </x14:dataValidation>
        <x14:dataValidation type="list" allowBlank="1" showInputMessage="1" showErrorMessage="1">
          <x14:formula1>
            <xm:f>'Lisez-moi'!$B$39:$B$41</xm:f>
          </x14:formula1>
          <xm:sqref>F37:F40</xm:sqref>
        </x14:dataValidation>
        <x14:dataValidation type="list" allowBlank="1" showInputMessage="1" showErrorMessage="1">
          <x14:formula1>
            <xm:f>'Lisez-moi'!$B$39:$B$41</xm:f>
          </x14:formula1>
          <xm:sqref>F48:F51</xm:sqref>
        </x14:dataValidation>
        <x14:dataValidation type="list" allowBlank="1" showInputMessage="1" showErrorMessage="1">
          <x14:formula1>
            <xm:f>'Lisez-moi'!$B$39:$B$41</xm:f>
          </x14:formula1>
          <xm:sqref>F53:F57</xm:sqref>
        </x14:dataValidation>
        <x14:dataValidation type="list" allowBlank="1" showInputMessage="1" showErrorMessage="1">
          <x14:formula1>
            <xm:f>'Lisez-moi'!$B$39:$B$41</xm:f>
          </x14:formula1>
          <xm:sqref>F59:F63</xm:sqref>
        </x14:dataValidation>
        <x14:dataValidation type="list" allowBlank="1" showInputMessage="1" showErrorMessage="1">
          <x14:formula1>
            <xm:f>'Lisez-moi'!$B$39:$B$41</xm:f>
          </x14:formula1>
          <xm:sqref>F65:F69</xm:sqref>
        </x14:dataValidation>
        <x14:dataValidation type="list" allowBlank="1" showInputMessage="1" showErrorMessage="1">
          <x14:formula1>
            <xm:f>'Lisez-moi'!$B$39:$B$41</xm:f>
          </x14:formula1>
          <xm:sqref>F71:F75</xm:sqref>
        </x14:dataValidation>
        <x14:dataValidation type="list" allowBlank="1" showInputMessage="1" showErrorMessage="1">
          <x14:formula1>
            <xm:f>'Lisez-moi'!$B$39:$B$41</xm:f>
          </x14:formula1>
          <xm:sqref>F78:F82</xm:sqref>
        </x14:dataValidation>
        <x14:dataValidation type="list" allowBlank="1" showInputMessage="1" showErrorMessage="1">
          <x14:formula1>
            <xm:f>'Lisez-moi'!$B$39:$B$41</xm:f>
          </x14:formula1>
          <xm:sqref>F84:F85</xm:sqref>
        </x14:dataValidation>
        <x14:dataValidation type="list" allowBlank="1" showInputMessage="1" showErrorMessage="1">
          <x14:formula1>
            <xm:f>'Lisez-moi'!$B$39:$B$41</xm:f>
          </x14:formula1>
          <xm:sqref>F88:F94</xm:sqref>
        </x14:dataValidation>
        <x14:dataValidation type="list" allowBlank="1" showInputMessage="1" showErrorMessage="1">
          <x14:formula1>
            <xm:f>'Lisez-moi'!$B$39:$B$41</xm:f>
          </x14:formula1>
          <xm:sqref>F96:F100</xm:sqref>
        </x14:dataValidation>
        <x14:dataValidation type="list" allowBlank="1" showInputMessage="1" showErrorMessage="1">
          <x14:formula1>
            <xm:f>'Lisez-moi'!$B$39:$B$41</xm:f>
          </x14:formula1>
          <xm:sqref>F102:F104</xm:sqref>
        </x14:dataValidation>
        <x14:dataValidation type="list" allowBlank="1" showInputMessage="1" showErrorMessage="1">
          <x14:formula1>
            <xm:f>'Lisez-moi'!$B$39:$B$41</xm:f>
          </x14:formula1>
          <xm:sqref>F108:F111</xm:sqref>
        </x14:dataValidation>
        <x14:dataValidation type="list" allowBlank="1" showInputMessage="1" showErrorMessage="1">
          <x14:formula1>
            <xm:f>'Lisez-moi'!$B$39:$B$41</xm:f>
          </x14:formula1>
          <xm:sqref>F113:F118</xm:sqref>
        </x14:dataValidation>
        <x14:dataValidation type="list" allowBlank="1" showInputMessage="1" showErrorMessage="1">
          <x14:formula1>
            <xm:f>'Lisez-moi'!$B$39:$B$41</xm:f>
          </x14:formula1>
          <xm:sqref>F120:F121</xm:sqref>
        </x14:dataValidation>
        <x14:dataValidation type="list" allowBlank="1" showInputMessage="1" showErrorMessage="1">
          <x14:formula1>
            <xm:f>'Lisez-moi'!$B$39:$B$41</xm:f>
          </x14:formula1>
          <xm:sqref>F133:F137</xm:sqref>
        </x14:dataValidation>
        <x14:dataValidation type="list" allowBlank="1" showInputMessage="1" showErrorMessage="1">
          <x14:formula1>
            <xm:f>'Lisez-moi'!$B$39:$B$41</xm:f>
          </x14:formula1>
          <xm:sqref>F139:F142</xm:sqref>
        </x14:dataValidation>
        <x14:dataValidation type="list" allowBlank="1" showInputMessage="1" showErrorMessage="1">
          <x14:formula1>
            <xm:f>'Lisez-moi'!$B$39:$B$41</xm:f>
          </x14:formula1>
          <xm:sqref>F145:F147</xm:sqref>
        </x14:dataValidation>
        <x14:dataValidation type="list" allowBlank="1" showInputMessage="1" showErrorMessage="1">
          <x14:formula1>
            <xm:f>'Lisez-moi'!$B$39:$B$41</xm:f>
          </x14:formula1>
          <xm:sqref>F149:F153</xm:sqref>
        </x14:dataValidation>
        <x14:dataValidation type="list" allowBlank="1" showInputMessage="1" showErrorMessage="1">
          <x14:formula1>
            <xm:f>'Lisez-moi'!$B$39:$B$41</xm:f>
          </x14:formula1>
          <xm:sqref>F155:F161</xm:sqref>
        </x14:dataValidation>
        <x14:dataValidation type="list" allowBlank="1" showInputMessage="1" showErrorMessage="1">
          <x14:formula1>
            <xm:f>'Lisez-moi'!$B$39:$B$41</xm:f>
          </x14:formula1>
          <xm:sqref>F124:F131</xm:sqref>
        </x14:dataValidation>
        <x14:dataValidation type="list" allowBlank="1" showInputMessage="1" showErrorMessage="1">
          <x14:formula1>
            <xm:f>'Lisez-moi'!$F$39:$F$41</xm:f>
          </x14:formula1>
          <xm:sqref>J7:J12 J14:J18 J20:J29 J32:J35 J37:J40 J42:J46 J48:J51 J53:J57 J59:J63 J65:J69 J71:J75 J78:J82 J84:J85 J88:J94 J96:J100 J102:J104 J108:J111 J113:J118 J120:J121 J124:J131 J133:J137 J139:J142 J145:J147 J149:J153 J155:J161</xm:sqref>
        </x14:dataValidation>
        <x14:dataValidation type="list" allowBlank="1" showInputMessage="1" showErrorMessage="1">
          <x14:formula1>
            <xm:f>'Lisez-moi'!$E$39:$E$41</xm:f>
          </x14:formula1>
          <xm:sqref>I7:I12 I14:I18 I20:I29 I32:I35 I37:I40 I42:I46 I48:I51 I53:I57 I59:I63 I65:I69 I71:I75 I78:I82 I84:I85 I88:I94 I96:I100 I102:I104 I108:I111 I113:I118 I120:I121 I124:I131 I133:I137 I139:I142 I145:I147 I149:I153 I155:I161</xm:sqref>
        </x14:dataValidation>
        <x14:dataValidation type="list" allowBlank="1" showInputMessage="1" showErrorMessage="1">
          <x14:formula1>
            <xm:f>'Lisez-moi'!$D$39:$D$41</xm:f>
          </x14:formula1>
          <xm:sqref>H7:H12 H14:H18 H20:H29 H32:H35 H37:H40 H42:H46 H48:H51 H53:H57 H59:H63 H65:H69 H71:H75 H78:H82 H84:H85 H88:H94 H96:H100 H102:H104 H108:H111 H113:H118 H120:H121 H124:H131 H133:H137 H139:H142 H145:H147 H149:H153 H155:H161</xm:sqref>
        </x14:dataValidation>
        <x14:dataValidation type="list" allowBlank="1" showInputMessage="1" showErrorMessage="1">
          <x14:formula1>
            <xm:f>'Lisez-moi'!$C$39:$C$41</xm:f>
          </x14:formula1>
          <xm:sqref>G7:G12</xm:sqref>
        </x14:dataValidation>
        <x14:dataValidation type="list" allowBlank="1" showInputMessage="1" showErrorMessage="1">
          <x14:formula1>
            <xm:f>'Lisez-moi'!$B$39:$B$41</xm:f>
          </x14:formula1>
          <xm:sqref>F20:F29</xm:sqref>
        </x14:dataValidation>
        <x14:dataValidation type="list" allowBlank="1" showInputMessage="1" showErrorMessage="1">
          <x14:formula1>
            <xm:f>'Lisez-moi'!$G$39:$G$45</xm:f>
          </x14:formula1>
          <xm:sqref>K7:K12 K14:K18 K20:K29 K32:K35 K37:K40 K42:K46 K48:K51 K53:K57 K59:K63 K65:K69 K71:K75 K78:K82 K84:K85 K88:K94 K96:K100 K102:K104 K108:K111 K113:K118 K120:K121 K124:K131 K133:K137 K139:K142 K145:K147 K149:K153 K155:K161</xm:sqref>
        </x14:dataValidation>
        <x14:dataValidation type="list" allowBlank="1" showInputMessage="1" showErrorMessage="1">
          <x14:formula1>
            <xm:f>'Lisez-moi'!$H$39:$H$44</xm:f>
          </x14:formula1>
          <xm:sqref>L7:L12 L14:L18 L20:L29 L32:L35 L37:L40 L42:L46 L48:L51 L53:L57 L59:L63 L65:L69 L71:L75 L78:L82 L84:L85 L88:L94 L96:L100 L102:L104 L108:L111 L113:L118 L120:L121 L124:L131 L133:L137 L139:L142 L145:L147 L149:L153 L155:L161</xm:sqref>
        </x14:dataValidation>
        <x14:dataValidation type="list" allowBlank="1" showInputMessage="1" showErrorMessage="1">
          <x14:formula1>
            <xm:f>'Lisez-moi'!$I$39:$I$45</xm:f>
          </x14:formula1>
          <xm:sqref>M7:M12 M14:M18 M20:M29 M32:M35 M37:M40 M42:M46 M48:M51 M53:M57 M59:M63 M65:M69 M71:M75 M78:M82 M84:M85 M88:M94 M96:M100 M102:M104 M108:M111 M113:M118 M120:M121 M124:M131 M133:M137 M139:M142 M145:M147 M149:M153 M155:M161</xm:sqref>
        </x14:dataValidation>
        <x14:dataValidation type="list" allowBlank="1" showInputMessage="1" showErrorMessage="1">
          <x14:formula1>
            <xm:f>'Lisez-moi'!$J$39:$J$44</xm:f>
          </x14:formula1>
          <xm:sqref>N7:N12 N14:N18 N20:N29 N32:N35 N37:N40 N42:N46 N48:N51 N53:N57 N59:N63 N65:N69 N71:N75 N78:N82 N84:N85 N88:N94 N96:N100 N102:N104 N108:N111 N113:N118 N120:N121 N124:N131 N133:N137 N139:N142 N145:N147 N149:N153 N155:N161</xm:sqref>
        </x14:dataValidation>
        <x14:dataValidation type="list" allowBlank="1" showInputMessage="1" showErrorMessage="1">
          <x14:formula1>
            <xm:f>'Lisez-moi'!$K$39:$K$44</xm:f>
          </x14:formula1>
          <xm:sqref>O7:O12 O14:O18 O20:O29 O32:O35 O37:O40 O42:O46 O48:O51 O53:O57 O59:O63 O65:O69 O71:O75 O78:O82 O84:O85 O88:O94 O96:O100 O102:O104 O108:O111 O113:O118 O120:O121 O124:O131 O133:O137 O139:O142 O145:O147 O149:O153 O155:O161</xm:sqref>
        </x14:dataValidation>
        <x14:dataValidation type="list" allowBlank="1" showInputMessage="1" showErrorMessage="1">
          <x14:formula1>
            <xm:f>'Lisez-moi'!$L$39:$L$41</xm:f>
          </x14:formula1>
          <xm:sqref>P7:P12 P14:P18 P20:P29 P32:P35 P37:P40 P42:P46 P48:P51 P53:P57 P59:P63 P65:P69 P71:P75 P78:P82 P84:P85 P88:P94 P96:P100 P102:P104 P108:P111 P113:P118 P120:P121 P124:P131 P133:P137 P139:P142 P145:P147 P149:P153 P155:P161</xm:sqref>
        </x14:dataValidation>
        <x14:dataValidation type="list" allowBlank="1" showInputMessage="1" showErrorMessage="1">
          <x14:formula1>
            <xm:f>'Lisez-moi'!$M$39:$M$41</xm:f>
          </x14:formula1>
          <xm:sqref>Q7:Q12 Q14:Q18 Q20:Q29 Q32:Q35 Q37:Q40 Q42:Q46 Q48:Q51 Q53:Q57 Q59:Q63 Q65:Q69 Q71:Q75 Q78:Q82 Q84:Q85 Q88:Q94 Q96:Q100 Q102:Q104 Q108:Q111 Q113:Q118 Q120:Q121 Q124:Q131 Q133:Q137 Q139:Q142 Q145:Q147 Q149:Q153 Q155:Q161</xm:sqref>
        </x14:dataValidation>
        <x14:dataValidation type="list" allowBlank="1" showInputMessage="1" showErrorMessage="1">
          <x14:formula1>
            <xm:f>'Lisez-moi'!$N$39:$N$41</xm:f>
          </x14:formula1>
          <xm:sqref>R7:R12 R14:R18 R20:R29 R32:R35 R37:R40 R42:R46 R48:R51 R53:R57 R59:R63 R65:R69 R71:R75 R78:R82 R84:R85 R88:R94 R96:R100 R102:R104 R108:R111 R113:R118 R120:R121 R124:R131 R133:R137 R139:R142 R145:R147 R149:R153 R155:R161</xm:sqref>
        </x14:dataValidation>
        <x14:dataValidation type="list" allowBlank="1" showInputMessage="1" showErrorMessage="1">
          <x14:formula1>
            <xm:f>'Lisez-moi'!$O$39:$O$41</xm:f>
          </x14:formula1>
          <xm:sqref>S7:S12 S14:S18 S20:S29 S32:S35 S37:S40 S42:S46 S48:S51 S53:S57 S59:S63 S65:S69 S71:S75 S78:S82 S84:S85 S88:S94 S96:S100 S102:S104 S108:S111 S113:S118 S120:S121 S124:S131 S133:S137 S139:S142 S145:S147 S149:S153 S155:S161</xm:sqref>
        </x14:dataValidation>
        <x14:dataValidation type="list" allowBlank="1" showInputMessage="1" showErrorMessage="1">
          <x14:formula1>
            <xm:f>'Lisez-moi'!$P$39:$P$41</xm:f>
          </x14:formula1>
          <xm:sqref>T7:T12 T14:T18 T20:T29 T32:T35 T37:T40 T42:T46 T48:T51 T53:T57 T59:T63 T65:T69 T71:T75 T78:T82 T84:T85 T88:T94 T96:T100 T102:T104 T108:T111 T113:T118 T120:T121 T124:T131 T133:T137 T139:T142 T145:T147 T149:T153 T155:T161</xm:sqref>
        </x14:dataValidation>
        <x14:dataValidation type="list" allowBlank="1" showInputMessage="1" showErrorMessage="1">
          <x14:formula1>
            <xm:f>'Lisez-moi'!$Q$39:$Q$43</xm:f>
          </x14:formula1>
          <xm:sqref>U7:U12 U14:U18 U20:U29 U32:U35 U37:U40 U42:U46 U48:U51 U53:U57 U59:U63 U65:U69 U71:U75 U78:U82 U84:U85 U88:U94 U96:U100 U102:U104 U108:U111 U113:U118 U120:U121 U124:U131 U133:U137 U139:U142 U145:U147 U149:U153 U155:U161</xm:sqref>
        </x14:dataValidation>
        <x14:dataValidation type="list" allowBlank="1" showInputMessage="1" showErrorMessage="1">
          <x14:formula1>
            <xm:f>'Lisez-moi'!$R$39:$R$41</xm:f>
          </x14:formula1>
          <xm:sqref>V7:V12 V14:V18 V20:V29 V32:V35 V37:V40 V42:V46 V48:V51 V53:V57 V59:V63 V65:V69 V71:V75 V78:V82 V84:V85 V88:V94 V96:V100 V102:V104 V108:V111 V113:V118 V120:V121 V124:V131 V133:V137 V139:V142 V145:V147 V149:V153 V155:V161</xm:sqref>
        </x14:dataValidation>
        <x14:dataValidation type="list" allowBlank="1" showInputMessage="1" showErrorMessage="1">
          <x14:formula1>
            <xm:f>'Lisez-moi'!$S$39:$S$41</xm:f>
          </x14:formula1>
          <xm:sqref>W7:W12 W14:W18 W20:W29 W32:W35 W37:W40 W42:W46 W48:W51 W53:W57 W59:W63 W65:W69 W71:W75 W78:W82 W84:W85 W88:W94 W96:W100 W102:W104 W108:W111 W113:W118 W120:W121 W124:W131 W133:W137 W139:W142 W145:W147 W149:W153 W155:W161</xm:sqref>
        </x14:dataValidation>
        <x14:dataValidation type="list" allowBlank="1" showInputMessage="1" showErrorMessage="1">
          <x14:formula1>
            <xm:f>'Lisez-moi'!$T$39:$T$43</xm:f>
          </x14:formula1>
          <xm:sqref>X7:X12 X14:X18 X20:X29 X32:X35 X37:X40 X42:X46 X48:X51 X53:X57 X59:X63 X65:X69 X71:X75 X78:X82 X84:X85 X88:X94 X96:X100 X102:X104 X108:X111 X113:X118 X120:X121 X124:X131 X133:X137 X139:X142 X145:X147 X149:X153 X155:X161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tint="-0.249977111117893"/>
  </sheetPr>
  <dimension ref="A1:CR509"/>
  <sheetViews>
    <sheetView zoomScale="90" zoomScaleNormal="90" workbookViewId="0">
      <pane xSplit="5" ySplit="3" topLeftCell="F4" activePane="bottomRight" state="frozen"/>
      <selection pane="topRight" activeCell="E1" sqref="E1"/>
      <selection pane="bottomLeft" activeCell="A4" sqref="A4"/>
      <selection pane="bottomRight" activeCell="G120" sqref="G120"/>
    </sheetView>
  </sheetViews>
  <sheetFormatPr baseColWidth="10" defaultRowHeight="12.75" x14ac:dyDescent="0.25"/>
  <cols>
    <col min="1" max="1" width="1.7109375" style="140" customWidth="1"/>
    <col min="2" max="2" width="9.42578125" style="16" customWidth="1"/>
    <col min="3" max="3" width="41.85546875" style="54" customWidth="1"/>
    <col min="4" max="4" width="6" style="54" customWidth="1"/>
    <col min="5" max="5" width="28.7109375" style="16" customWidth="1"/>
    <col min="6" max="15" width="10.7109375" style="16" customWidth="1"/>
    <col min="16" max="21" width="11.7109375" style="16" customWidth="1"/>
    <col min="22" max="22" width="11.28515625" style="16" customWidth="1"/>
    <col min="23" max="23" width="9.140625" style="16" customWidth="1"/>
    <col min="24" max="24" width="11.7109375" style="16" customWidth="1"/>
    <col min="25" max="25" width="1.7109375" style="140" customWidth="1"/>
    <col min="26" max="96" width="11.42578125" style="140"/>
    <col min="97" max="16384" width="11.42578125" style="16"/>
  </cols>
  <sheetData>
    <row r="1" spans="1:96" s="148" customFormat="1" ht="27" customHeight="1" thickBot="1" x14ac:dyDescent="0.3">
      <c r="B1" s="1311" t="s">
        <v>71</v>
      </c>
      <c r="C1" s="1311"/>
      <c r="D1" s="1311"/>
      <c r="E1" s="1311"/>
      <c r="F1" s="636"/>
      <c r="G1" s="636"/>
      <c r="H1" s="636"/>
      <c r="I1" s="636"/>
      <c r="J1" s="636"/>
    </row>
    <row r="2" spans="1:96" s="56" customFormat="1" ht="27" customHeight="1" thickBot="1" x14ac:dyDescent="0.3">
      <c r="A2" s="243"/>
      <c r="B2" s="1312" t="s">
        <v>197</v>
      </c>
      <c r="C2" s="1312"/>
      <c r="D2" s="1312"/>
      <c r="E2" s="1313"/>
      <c r="F2" s="1308" t="s">
        <v>218</v>
      </c>
      <c r="G2" s="1308"/>
      <c r="H2" s="1308"/>
      <c r="I2" s="1308"/>
      <c r="J2" s="1309"/>
      <c r="K2" s="1071" t="s">
        <v>47</v>
      </c>
      <c r="L2" s="1072"/>
      <c r="M2" s="1072"/>
      <c r="N2" s="1072"/>
      <c r="O2" s="1073"/>
      <c r="P2" s="1097" t="s">
        <v>58</v>
      </c>
      <c r="Q2" s="1098"/>
      <c r="R2" s="1098"/>
      <c r="S2" s="1098"/>
      <c r="T2" s="1098"/>
      <c r="U2" s="1099"/>
      <c r="V2" s="1281" t="s">
        <v>5</v>
      </c>
      <c r="W2" s="1282"/>
      <c r="X2" s="1283"/>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row>
    <row r="3" spans="1:96" s="56" customFormat="1" ht="57" customHeight="1" thickBot="1" x14ac:dyDescent="0.3">
      <c r="A3" s="148"/>
      <c r="B3" s="280" t="s">
        <v>138</v>
      </c>
      <c r="C3" s="796" t="s">
        <v>9</v>
      </c>
      <c r="D3" s="1310" t="s">
        <v>63</v>
      </c>
      <c r="E3" s="1214"/>
      <c r="F3" s="317" t="s">
        <v>219</v>
      </c>
      <c r="G3" s="320" t="s">
        <v>220</v>
      </c>
      <c r="H3" s="320" t="s">
        <v>221</v>
      </c>
      <c r="I3" s="320" t="s">
        <v>222</v>
      </c>
      <c r="J3" s="312" t="s">
        <v>269</v>
      </c>
      <c r="K3" s="149" t="s">
        <v>44</v>
      </c>
      <c r="L3" s="150" t="s">
        <v>45</v>
      </c>
      <c r="M3" s="150" t="s">
        <v>1</v>
      </c>
      <c r="N3" s="150" t="s">
        <v>0</v>
      </c>
      <c r="O3" s="151" t="s">
        <v>56</v>
      </c>
      <c r="P3" s="60" t="s">
        <v>2</v>
      </c>
      <c r="Q3" s="61" t="s">
        <v>3</v>
      </c>
      <c r="R3" s="61" t="s">
        <v>146</v>
      </c>
      <c r="S3" s="177" t="s">
        <v>147</v>
      </c>
      <c r="T3" s="61" t="s">
        <v>76</v>
      </c>
      <c r="U3" s="62" t="s">
        <v>4</v>
      </c>
      <c r="V3" s="63" t="s">
        <v>6</v>
      </c>
      <c r="W3" s="64" t="s">
        <v>59</v>
      </c>
      <c r="X3" s="65" t="s">
        <v>69</v>
      </c>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row>
    <row r="4" spans="1:96" ht="12.75" customHeight="1" x14ac:dyDescent="0.3">
      <c r="B4" s="282"/>
      <c r="C4" s="1306" t="s">
        <v>17</v>
      </c>
      <c r="D4" s="1306"/>
      <c r="E4" s="1307"/>
      <c r="F4" s="318"/>
      <c r="G4" s="315"/>
      <c r="H4" s="315"/>
      <c r="I4" s="315"/>
      <c r="J4" s="313"/>
      <c r="K4" s="279"/>
      <c r="L4" s="216"/>
      <c r="M4" s="217"/>
      <c r="N4" s="216"/>
      <c r="O4" s="218"/>
      <c r="P4" s="188"/>
      <c r="Q4" s="189"/>
      <c r="R4" s="189"/>
      <c r="S4" s="189"/>
      <c r="T4" s="189"/>
      <c r="U4" s="190"/>
      <c r="V4" s="197"/>
      <c r="W4" s="198"/>
      <c r="X4" s="199"/>
    </row>
    <row r="5" spans="1:96" x14ac:dyDescent="0.25">
      <c r="B5" s="283"/>
      <c r="C5" s="1314" t="s">
        <v>149</v>
      </c>
      <c r="D5" s="1314"/>
      <c r="E5" s="1315"/>
      <c r="F5" s="389"/>
      <c r="G5" s="390"/>
      <c r="H5" s="390"/>
      <c r="I5" s="390"/>
      <c r="J5" s="391"/>
      <c r="K5" s="219"/>
      <c r="L5" s="220"/>
      <c r="M5" s="221"/>
      <c r="N5" s="220"/>
      <c r="O5" s="222"/>
      <c r="P5" s="191"/>
      <c r="Q5" s="192"/>
      <c r="R5" s="192"/>
      <c r="S5" s="192"/>
      <c r="T5" s="192"/>
      <c r="U5" s="193"/>
      <c r="V5" s="200"/>
      <c r="W5" s="201"/>
      <c r="X5" s="202"/>
    </row>
    <row r="6" spans="1:96" x14ac:dyDescent="0.25">
      <c r="B6" s="284"/>
      <c r="C6" s="1302" t="s">
        <v>150</v>
      </c>
      <c r="D6" s="1302"/>
      <c r="E6" s="1316"/>
      <c r="F6" s="321"/>
      <c r="G6" s="322"/>
      <c r="H6" s="322"/>
      <c r="I6" s="322"/>
      <c r="J6" s="323"/>
      <c r="K6" s="223"/>
      <c r="L6" s="224"/>
      <c r="M6" s="225"/>
      <c r="N6" s="224"/>
      <c r="O6" s="226"/>
      <c r="P6" s="194"/>
      <c r="Q6" s="195"/>
      <c r="R6" s="195"/>
      <c r="S6" s="195"/>
      <c r="T6" s="195"/>
      <c r="U6" s="196"/>
      <c r="V6" s="203"/>
      <c r="W6" s="204"/>
      <c r="X6" s="205"/>
    </row>
    <row r="7" spans="1:96" ht="30" customHeight="1" x14ac:dyDescent="0.25">
      <c r="B7" s="289">
        <v>41523</v>
      </c>
      <c r="C7" s="1229" t="s">
        <v>151</v>
      </c>
      <c r="D7" s="765" t="s">
        <v>273</v>
      </c>
      <c r="E7" s="112" t="s">
        <v>285</v>
      </c>
      <c r="F7" s="808"/>
      <c r="G7" s="809"/>
      <c r="H7" s="809"/>
      <c r="I7" s="809"/>
      <c r="J7" s="810"/>
      <c r="K7" s="141"/>
      <c r="L7" s="18"/>
      <c r="M7" s="17"/>
      <c r="N7" s="18"/>
      <c r="O7" s="19" t="s">
        <v>57</v>
      </c>
      <c r="P7" s="20"/>
      <c r="Q7" s="21"/>
      <c r="R7" s="21"/>
      <c r="S7" s="21" t="s">
        <v>23</v>
      </c>
      <c r="T7" s="21"/>
      <c r="U7" s="22"/>
      <c r="V7" s="23"/>
      <c r="W7" s="24"/>
      <c r="X7" s="40"/>
    </row>
    <row r="8" spans="1:96" ht="30" customHeight="1" x14ac:dyDescent="0.25">
      <c r="B8" s="289">
        <v>41530</v>
      </c>
      <c r="C8" s="1230"/>
      <c r="D8" s="763" t="s">
        <v>273</v>
      </c>
      <c r="E8" s="111" t="s">
        <v>286</v>
      </c>
      <c r="F8" s="811" t="s">
        <v>23</v>
      </c>
      <c r="G8" s="812"/>
      <c r="H8" s="812"/>
      <c r="I8" s="812"/>
      <c r="J8" s="813" t="s">
        <v>23</v>
      </c>
      <c r="K8" s="141" t="s">
        <v>21</v>
      </c>
      <c r="L8" s="18"/>
      <c r="M8" s="17"/>
      <c r="N8" s="18"/>
      <c r="O8" s="19"/>
      <c r="P8" s="20"/>
      <c r="Q8" s="21"/>
      <c r="R8" s="21"/>
      <c r="S8" s="21"/>
      <c r="T8" s="21" t="s">
        <v>23</v>
      </c>
      <c r="U8" s="22"/>
      <c r="V8" s="23"/>
      <c r="W8" s="24"/>
      <c r="X8" s="40"/>
    </row>
    <row r="9" spans="1:96" s="25" customFormat="1" ht="30" customHeight="1" x14ac:dyDescent="0.25">
      <c r="A9" s="142"/>
      <c r="B9" s="292"/>
      <c r="C9" s="1230"/>
      <c r="D9" s="764"/>
      <c r="E9" s="114"/>
      <c r="F9" s="814"/>
      <c r="G9" s="815"/>
      <c r="H9" s="815"/>
      <c r="I9" s="815"/>
      <c r="J9" s="816"/>
      <c r="K9" s="143"/>
      <c r="L9" s="27"/>
      <c r="M9" s="26"/>
      <c r="N9" s="27"/>
      <c r="O9" s="39"/>
      <c r="P9" s="42"/>
      <c r="Q9" s="43"/>
      <c r="R9" s="43"/>
      <c r="S9" s="43"/>
      <c r="T9" s="43"/>
      <c r="U9" s="38"/>
      <c r="V9" s="44"/>
      <c r="W9" s="45"/>
      <c r="X9" s="46"/>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row>
    <row r="10" spans="1:96" ht="30" customHeight="1" x14ac:dyDescent="0.25">
      <c r="B10" s="289"/>
      <c r="C10" s="1229" t="s">
        <v>152</v>
      </c>
      <c r="D10" s="765"/>
      <c r="E10" s="112"/>
      <c r="F10" s="808"/>
      <c r="G10" s="809"/>
      <c r="H10" s="809"/>
      <c r="I10" s="809"/>
      <c r="J10" s="810"/>
      <c r="K10" s="141"/>
      <c r="L10" s="18"/>
      <c r="M10" s="17"/>
      <c r="N10" s="18"/>
      <c r="O10" s="19"/>
      <c r="P10" s="20"/>
      <c r="Q10" s="21"/>
      <c r="R10" s="21"/>
      <c r="S10" s="21"/>
      <c r="T10" s="21"/>
      <c r="U10" s="22"/>
      <c r="V10" s="23"/>
      <c r="W10" s="24"/>
      <c r="X10" s="40"/>
    </row>
    <row r="11" spans="1:96" ht="30" customHeight="1" x14ac:dyDescent="0.25">
      <c r="B11" s="289"/>
      <c r="C11" s="1230"/>
      <c r="D11" s="763"/>
      <c r="E11" s="111"/>
      <c r="F11" s="808"/>
      <c r="G11" s="809"/>
      <c r="H11" s="809"/>
      <c r="I11" s="809"/>
      <c r="J11" s="810"/>
      <c r="K11" s="141"/>
      <c r="L11" s="18"/>
      <c r="M11" s="17"/>
      <c r="N11" s="18"/>
      <c r="O11" s="19"/>
      <c r="P11" s="20"/>
      <c r="Q11" s="21"/>
      <c r="R11" s="21"/>
      <c r="S11" s="21"/>
      <c r="T11" s="21"/>
      <c r="U11" s="22"/>
      <c r="V11" s="23"/>
      <c r="W11" s="24"/>
      <c r="X11" s="40"/>
    </row>
    <row r="12" spans="1:96" s="25" customFormat="1" ht="30" customHeight="1" x14ac:dyDescent="0.25">
      <c r="A12" s="142"/>
      <c r="B12" s="292"/>
      <c r="C12" s="1230"/>
      <c r="D12" s="764"/>
      <c r="E12" s="758"/>
      <c r="F12" s="808"/>
      <c r="G12" s="809"/>
      <c r="H12" s="809"/>
      <c r="I12" s="809"/>
      <c r="J12" s="810"/>
      <c r="K12" s="143"/>
      <c r="L12" s="27"/>
      <c r="M12" s="26"/>
      <c r="N12" s="27"/>
      <c r="O12" s="39"/>
      <c r="P12" s="42"/>
      <c r="Q12" s="43"/>
      <c r="R12" s="43"/>
      <c r="S12" s="43"/>
      <c r="T12" s="43"/>
      <c r="U12" s="38"/>
      <c r="V12" s="44"/>
      <c r="W12" s="45"/>
      <c r="X12" s="46"/>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row>
    <row r="13" spans="1:96" ht="30" customHeight="1" x14ac:dyDescent="0.25">
      <c r="B13" s="289"/>
      <c r="C13" s="1229" t="s">
        <v>153</v>
      </c>
      <c r="D13" s="763"/>
      <c r="E13" s="111"/>
      <c r="F13" s="817"/>
      <c r="G13" s="818"/>
      <c r="H13" s="818"/>
      <c r="I13" s="818"/>
      <c r="J13" s="819"/>
      <c r="K13" s="141"/>
      <c r="L13" s="18"/>
      <c r="M13" s="17"/>
      <c r="N13" s="18"/>
      <c r="O13" s="19"/>
      <c r="P13" s="20"/>
      <c r="Q13" s="21"/>
      <c r="R13" s="21"/>
      <c r="S13" s="21"/>
      <c r="T13" s="21"/>
      <c r="U13" s="22"/>
      <c r="V13" s="23"/>
      <c r="W13" s="24"/>
      <c r="X13" s="40"/>
    </row>
    <row r="14" spans="1:96" ht="30" customHeight="1" x14ac:dyDescent="0.25">
      <c r="B14" s="289"/>
      <c r="C14" s="1230"/>
      <c r="D14" s="763"/>
      <c r="E14" s="111"/>
      <c r="F14" s="808"/>
      <c r="G14" s="809"/>
      <c r="H14" s="809"/>
      <c r="I14" s="809"/>
      <c r="J14" s="810"/>
      <c r="K14" s="141"/>
      <c r="L14" s="18"/>
      <c r="M14" s="17"/>
      <c r="N14" s="18"/>
      <c r="O14" s="19"/>
      <c r="P14" s="20"/>
      <c r="Q14" s="21"/>
      <c r="R14" s="21"/>
      <c r="S14" s="21"/>
      <c r="T14" s="21"/>
      <c r="U14" s="22"/>
      <c r="V14" s="23"/>
      <c r="W14" s="24"/>
      <c r="X14" s="40"/>
    </row>
    <row r="15" spans="1:96" s="25" customFormat="1" ht="30" customHeight="1" x14ac:dyDescent="0.25">
      <c r="A15" s="142"/>
      <c r="B15" s="289"/>
      <c r="C15" s="1230"/>
      <c r="D15" s="764"/>
      <c r="E15" s="114"/>
      <c r="F15" s="814"/>
      <c r="G15" s="815"/>
      <c r="H15" s="815"/>
      <c r="I15" s="815"/>
      <c r="J15" s="816"/>
      <c r="K15" s="143"/>
      <c r="L15" s="27"/>
      <c r="M15" s="26"/>
      <c r="N15" s="27"/>
      <c r="O15" s="39"/>
      <c r="P15" s="42"/>
      <c r="Q15" s="43"/>
      <c r="R15" s="43"/>
      <c r="S15" s="43"/>
      <c r="T15" s="43"/>
      <c r="U15" s="38"/>
      <c r="V15" s="44"/>
      <c r="W15" s="45"/>
      <c r="X15" s="46"/>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row>
    <row r="16" spans="1:96" ht="30" customHeight="1" x14ac:dyDescent="0.25">
      <c r="B16" s="290"/>
      <c r="C16" s="1229" t="s">
        <v>154</v>
      </c>
      <c r="D16" s="765"/>
      <c r="E16" s="112"/>
      <c r="F16" s="808"/>
      <c r="G16" s="809"/>
      <c r="H16" s="809"/>
      <c r="I16" s="809"/>
      <c r="J16" s="810"/>
      <c r="K16" s="141"/>
      <c r="L16" s="18"/>
      <c r="M16" s="17"/>
      <c r="N16" s="18"/>
      <c r="O16" s="19"/>
      <c r="P16" s="20"/>
      <c r="Q16" s="21"/>
      <c r="R16" s="21"/>
      <c r="S16" s="21"/>
      <c r="T16" s="21"/>
      <c r="U16" s="22"/>
      <c r="V16" s="23"/>
      <c r="W16" s="24"/>
      <c r="X16" s="40"/>
    </row>
    <row r="17" spans="1:96" ht="30" customHeight="1" x14ac:dyDescent="0.25">
      <c r="B17" s="289"/>
      <c r="C17" s="1230"/>
      <c r="D17" s="763"/>
      <c r="E17" s="111"/>
      <c r="F17" s="808"/>
      <c r="G17" s="809"/>
      <c r="H17" s="809"/>
      <c r="I17" s="809"/>
      <c r="J17" s="810"/>
      <c r="K17" s="141"/>
      <c r="L17" s="18"/>
      <c r="M17" s="17"/>
      <c r="N17" s="18"/>
      <c r="O17" s="19"/>
      <c r="P17" s="20"/>
      <c r="Q17" s="21"/>
      <c r="R17" s="21"/>
      <c r="S17" s="21"/>
      <c r="T17" s="21"/>
      <c r="U17" s="22"/>
      <c r="V17" s="23"/>
      <c r="W17" s="24"/>
      <c r="X17" s="40"/>
    </row>
    <row r="18" spans="1:96" s="25" customFormat="1" ht="30" customHeight="1" x14ac:dyDescent="0.25">
      <c r="A18" s="142"/>
      <c r="B18" s="289"/>
      <c r="C18" s="1231"/>
      <c r="D18" s="764"/>
      <c r="E18" s="758"/>
      <c r="F18" s="814"/>
      <c r="G18" s="815"/>
      <c r="H18" s="815"/>
      <c r="I18" s="815"/>
      <c r="J18" s="816"/>
      <c r="K18" s="143"/>
      <c r="L18" s="27"/>
      <c r="M18" s="17"/>
      <c r="N18" s="18"/>
      <c r="O18" s="19"/>
      <c r="P18" s="20"/>
      <c r="Q18" s="21"/>
      <c r="R18" s="21"/>
      <c r="S18" s="21"/>
      <c r="T18" s="21"/>
      <c r="U18" s="22"/>
      <c r="V18" s="23"/>
      <c r="W18" s="24"/>
      <c r="X18" s="40"/>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row>
    <row r="19" spans="1:96" s="25" customFormat="1" ht="12.75" customHeight="1" x14ac:dyDescent="0.25">
      <c r="A19" s="142"/>
      <c r="B19" s="294"/>
      <c r="C19" s="1302" t="s">
        <v>155</v>
      </c>
      <c r="D19" s="1302"/>
      <c r="E19" s="1303"/>
      <c r="F19" s="820"/>
      <c r="G19" s="821"/>
      <c r="H19" s="821"/>
      <c r="I19" s="822"/>
      <c r="J19" s="823"/>
      <c r="K19" s="206"/>
      <c r="L19" s="206"/>
      <c r="M19" s="206"/>
      <c r="N19" s="206"/>
      <c r="O19" s="207"/>
      <c r="P19" s="211"/>
      <c r="Q19" s="212"/>
      <c r="R19" s="212"/>
      <c r="S19" s="212"/>
      <c r="T19" s="212"/>
      <c r="U19" s="213"/>
      <c r="V19" s="208"/>
      <c r="W19" s="209"/>
      <c r="X19" s="210"/>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row>
    <row r="20" spans="1:96" ht="40.5" customHeight="1" x14ac:dyDescent="0.25">
      <c r="B20" s="289"/>
      <c r="C20" s="276" t="s">
        <v>156</v>
      </c>
      <c r="D20" s="765"/>
      <c r="E20" s="112"/>
      <c r="F20" s="824"/>
      <c r="G20" s="825"/>
      <c r="H20" s="825"/>
      <c r="I20" s="825"/>
      <c r="J20" s="826"/>
      <c r="K20" s="186"/>
      <c r="L20" s="178"/>
      <c r="M20" s="187"/>
      <c r="N20" s="178"/>
      <c r="O20" s="179"/>
      <c r="P20" s="180"/>
      <c r="Q20" s="181"/>
      <c r="R20" s="181"/>
      <c r="S20" s="181"/>
      <c r="T20" s="181"/>
      <c r="U20" s="182"/>
      <c r="V20" s="183"/>
      <c r="W20" s="184"/>
      <c r="X20" s="185"/>
    </row>
    <row r="21" spans="1:96" ht="40.5" customHeight="1" x14ac:dyDescent="0.25">
      <c r="B21" s="290"/>
      <c r="C21" s="1229" t="s">
        <v>157</v>
      </c>
      <c r="D21" s="765"/>
      <c r="E21" s="112"/>
      <c r="F21" s="808"/>
      <c r="G21" s="809"/>
      <c r="H21" s="809"/>
      <c r="I21" s="809"/>
      <c r="J21" s="810"/>
      <c r="K21" s="141"/>
      <c r="L21" s="18"/>
      <c r="M21" s="17"/>
      <c r="N21" s="18"/>
      <c r="O21" s="19"/>
      <c r="P21" s="20"/>
      <c r="Q21" s="21"/>
      <c r="R21" s="21"/>
      <c r="S21" s="21"/>
      <c r="T21" s="21"/>
      <c r="U21" s="22"/>
      <c r="V21" s="23"/>
      <c r="W21" s="24"/>
      <c r="X21" s="40"/>
    </row>
    <row r="22" spans="1:96" ht="40.5" customHeight="1" x14ac:dyDescent="0.25">
      <c r="B22" s="289"/>
      <c r="C22" s="1230"/>
      <c r="D22" s="763"/>
      <c r="E22" s="111"/>
      <c r="F22" s="814"/>
      <c r="G22" s="815"/>
      <c r="H22" s="815"/>
      <c r="I22" s="815"/>
      <c r="J22" s="816"/>
      <c r="K22" s="411"/>
      <c r="L22" s="631"/>
      <c r="M22" s="26"/>
      <c r="N22" s="631"/>
      <c r="O22" s="632"/>
      <c r="P22" s="633"/>
      <c r="Q22" s="634"/>
      <c r="R22" s="634"/>
      <c r="S22" s="634"/>
      <c r="T22" s="634"/>
      <c r="U22" s="628"/>
      <c r="V22" s="629"/>
      <c r="W22" s="630"/>
      <c r="X22" s="46"/>
    </row>
    <row r="23" spans="1:96" ht="47.25" customHeight="1" x14ac:dyDescent="0.25">
      <c r="B23" s="295"/>
      <c r="C23" s="276" t="s">
        <v>158</v>
      </c>
      <c r="D23" s="797"/>
      <c r="E23" s="112"/>
      <c r="F23" s="811"/>
      <c r="G23" s="812"/>
      <c r="H23" s="812"/>
      <c r="I23" s="812"/>
      <c r="J23" s="813"/>
      <c r="K23" s="141"/>
      <c r="L23" s="18"/>
      <c r="M23" s="17"/>
      <c r="N23" s="18"/>
      <c r="O23" s="19"/>
      <c r="P23" s="20"/>
      <c r="Q23" s="21"/>
      <c r="R23" s="21"/>
      <c r="S23" s="21"/>
      <c r="T23" s="21"/>
      <c r="U23" s="22"/>
      <c r="V23" s="23"/>
      <c r="W23" s="24"/>
      <c r="X23" s="40"/>
    </row>
    <row r="24" spans="1:96" ht="12" customHeight="1" x14ac:dyDescent="0.25">
      <c r="B24" s="296"/>
      <c r="C24" s="1279" t="s">
        <v>159</v>
      </c>
      <c r="D24" s="1279"/>
      <c r="E24" s="1280"/>
      <c r="F24" s="827"/>
      <c r="G24" s="828"/>
      <c r="H24" s="828"/>
      <c r="I24" s="828"/>
      <c r="J24" s="829"/>
      <c r="K24" s="214"/>
      <c r="L24" s="206"/>
      <c r="M24" s="206"/>
      <c r="N24" s="206"/>
      <c r="O24" s="207"/>
      <c r="P24" s="211"/>
      <c r="Q24" s="212"/>
      <c r="R24" s="212"/>
      <c r="S24" s="212"/>
      <c r="T24" s="212"/>
      <c r="U24" s="213"/>
      <c r="V24" s="208"/>
      <c r="W24" s="209"/>
      <c r="X24" s="210"/>
    </row>
    <row r="25" spans="1:96" ht="30" customHeight="1" x14ac:dyDescent="0.25">
      <c r="B25" s="290"/>
      <c r="C25" s="1229" t="s">
        <v>160</v>
      </c>
      <c r="D25" s="760"/>
      <c r="E25" s="111"/>
      <c r="F25" s="808"/>
      <c r="G25" s="809"/>
      <c r="H25" s="809"/>
      <c r="I25" s="809"/>
      <c r="J25" s="810"/>
      <c r="K25" s="141"/>
      <c r="L25" s="18"/>
      <c r="M25" s="18"/>
      <c r="N25" s="18"/>
      <c r="O25" s="19"/>
      <c r="P25" s="20"/>
      <c r="Q25" s="21"/>
      <c r="R25" s="21"/>
      <c r="S25" s="21"/>
      <c r="T25" s="21"/>
      <c r="U25" s="22"/>
      <c r="V25" s="23"/>
      <c r="W25" s="24"/>
      <c r="X25" s="40"/>
    </row>
    <row r="26" spans="1:96" ht="30" customHeight="1" x14ac:dyDescent="0.25">
      <c r="B26" s="289"/>
      <c r="C26" s="1230"/>
      <c r="D26" s="760"/>
      <c r="E26" s="111"/>
      <c r="F26" s="811"/>
      <c r="G26" s="812"/>
      <c r="H26" s="812"/>
      <c r="I26" s="812"/>
      <c r="J26" s="813"/>
      <c r="K26" s="141"/>
      <c r="L26" s="18"/>
      <c r="M26" s="18"/>
      <c r="N26" s="18"/>
      <c r="O26" s="19"/>
      <c r="P26" s="20"/>
      <c r="Q26" s="21"/>
      <c r="R26" s="21"/>
      <c r="S26" s="21"/>
      <c r="T26" s="21"/>
      <c r="U26" s="22"/>
      <c r="V26" s="23"/>
      <c r="W26" s="24"/>
      <c r="X26" s="40"/>
    </row>
    <row r="27" spans="1:96" ht="33" customHeight="1" x14ac:dyDescent="0.25">
      <c r="B27" s="290"/>
      <c r="C27" s="1229" t="s">
        <v>161</v>
      </c>
      <c r="D27" s="761"/>
      <c r="E27" s="112"/>
      <c r="F27" s="817"/>
      <c r="G27" s="818"/>
      <c r="H27" s="818"/>
      <c r="I27" s="818"/>
      <c r="J27" s="819"/>
      <c r="K27" s="117"/>
      <c r="L27" s="28"/>
      <c r="M27" s="28"/>
      <c r="N27" s="28"/>
      <c r="O27" s="29"/>
      <c r="P27" s="30"/>
      <c r="Q27" s="31"/>
      <c r="R27" s="31"/>
      <c r="S27" s="31"/>
      <c r="T27" s="31"/>
      <c r="U27" s="32"/>
      <c r="V27" s="33"/>
      <c r="W27" s="34"/>
      <c r="X27" s="113"/>
    </row>
    <row r="28" spans="1:96" ht="33" customHeight="1" x14ac:dyDescent="0.25">
      <c r="B28" s="289"/>
      <c r="C28" s="1230"/>
      <c r="D28" s="760"/>
      <c r="E28" s="111"/>
      <c r="F28" s="811"/>
      <c r="G28" s="812"/>
      <c r="H28" s="812"/>
      <c r="I28" s="812"/>
      <c r="J28" s="813"/>
      <c r="K28" s="141"/>
      <c r="L28" s="18"/>
      <c r="M28" s="18"/>
      <c r="N28" s="18"/>
      <c r="O28" s="19"/>
      <c r="P28" s="20"/>
      <c r="Q28" s="21"/>
      <c r="R28" s="21"/>
      <c r="S28" s="21"/>
      <c r="T28" s="21"/>
      <c r="U28" s="22"/>
      <c r="V28" s="23"/>
      <c r="W28" s="24"/>
      <c r="X28" s="40"/>
    </row>
    <row r="29" spans="1:96" s="25" customFormat="1" ht="33" customHeight="1" x14ac:dyDescent="0.25">
      <c r="A29" s="142"/>
      <c r="B29" s="289"/>
      <c r="C29" s="1230"/>
      <c r="D29" s="760"/>
      <c r="E29" s="114"/>
      <c r="F29" s="808"/>
      <c r="G29" s="809"/>
      <c r="H29" s="809"/>
      <c r="I29" s="809"/>
      <c r="J29" s="810"/>
      <c r="K29" s="141"/>
      <c r="L29" s="18"/>
      <c r="M29" s="18"/>
      <c r="N29" s="18"/>
      <c r="O29" s="19"/>
      <c r="P29" s="20"/>
      <c r="Q29" s="21"/>
      <c r="R29" s="21"/>
      <c r="S29" s="21"/>
      <c r="T29" s="21"/>
      <c r="U29" s="22"/>
      <c r="V29" s="23"/>
      <c r="W29" s="24"/>
      <c r="X29" s="40"/>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row>
    <row r="30" spans="1:96" ht="33" customHeight="1" x14ac:dyDescent="0.2">
      <c r="B30" s="289"/>
      <c r="C30" s="1230"/>
      <c r="D30" s="763"/>
      <c r="E30" s="111"/>
      <c r="F30" s="830"/>
      <c r="G30" s="831"/>
      <c r="H30" s="831"/>
      <c r="I30" s="831"/>
      <c r="J30" s="832"/>
      <c r="K30" s="141"/>
      <c r="L30" s="18"/>
      <c r="M30" s="18"/>
      <c r="N30" s="18"/>
      <c r="O30" s="19"/>
      <c r="P30" s="20"/>
      <c r="Q30" s="21"/>
      <c r="R30" s="21"/>
      <c r="S30" s="21"/>
      <c r="T30" s="21"/>
      <c r="U30" s="22"/>
      <c r="V30" s="23"/>
      <c r="W30" s="24"/>
      <c r="X30" s="40"/>
    </row>
    <row r="31" spans="1:96" s="25" customFormat="1" ht="33" customHeight="1" x14ac:dyDescent="0.25">
      <c r="A31" s="142"/>
      <c r="B31" s="289"/>
      <c r="C31" s="1230"/>
      <c r="D31" s="760"/>
      <c r="E31" s="114"/>
      <c r="F31" s="833"/>
      <c r="G31" s="834"/>
      <c r="H31" s="834"/>
      <c r="I31" s="834"/>
      <c r="J31" s="835"/>
      <c r="K31" s="141"/>
      <c r="L31" s="18"/>
      <c r="M31" s="18"/>
      <c r="N31" s="18"/>
      <c r="O31" s="19"/>
      <c r="P31" s="20"/>
      <c r="Q31" s="21"/>
      <c r="R31" s="21"/>
      <c r="S31" s="21"/>
      <c r="T31" s="21"/>
      <c r="U31" s="22"/>
      <c r="V31" s="23"/>
      <c r="W31" s="24"/>
      <c r="X31" s="40"/>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row>
    <row r="32" spans="1:96" ht="12" customHeight="1" x14ac:dyDescent="0.25">
      <c r="B32" s="296"/>
      <c r="C32" s="1304" t="s">
        <v>162</v>
      </c>
      <c r="D32" s="1304"/>
      <c r="E32" s="1305"/>
      <c r="F32" s="820"/>
      <c r="G32" s="822"/>
      <c r="H32" s="822"/>
      <c r="I32" s="822"/>
      <c r="J32" s="836"/>
      <c r="K32" s="214"/>
      <c r="L32" s="206"/>
      <c r="M32" s="206"/>
      <c r="N32" s="206"/>
      <c r="O32" s="207"/>
      <c r="P32" s="211"/>
      <c r="Q32" s="212"/>
      <c r="R32" s="212"/>
      <c r="S32" s="212"/>
      <c r="T32" s="212"/>
      <c r="U32" s="213"/>
      <c r="V32" s="208"/>
      <c r="W32" s="209"/>
      <c r="X32" s="210"/>
    </row>
    <row r="33" spans="1:96" ht="40.5" customHeight="1" x14ac:dyDescent="0.25">
      <c r="B33" s="290"/>
      <c r="C33" s="1229" t="s">
        <v>164</v>
      </c>
      <c r="D33" s="760"/>
      <c r="E33" s="111"/>
      <c r="F33" s="808"/>
      <c r="G33" s="809"/>
      <c r="H33" s="809"/>
      <c r="I33" s="809"/>
      <c r="J33" s="810"/>
      <c r="K33" s="141"/>
      <c r="L33" s="18"/>
      <c r="M33" s="18"/>
      <c r="N33" s="18"/>
      <c r="O33" s="19"/>
      <c r="P33" s="20"/>
      <c r="Q33" s="21"/>
      <c r="R33" s="21"/>
      <c r="S33" s="21"/>
      <c r="T33" s="21"/>
      <c r="U33" s="22"/>
      <c r="V33" s="23"/>
      <c r="W33" s="24"/>
      <c r="X33" s="40"/>
    </row>
    <row r="34" spans="1:96" ht="40.5" customHeight="1" x14ac:dyDescent="0.25">
      <c r="B34" s="289"/>
      <c r="C34" s="1230"/>
      <c r="D34" s="760"/>
      <c r="E34" s="111"/>
      <c r="F34" s="814"/>
      <c r="G34" s="815"/>
      <c r="H34" s="815"/>
      <c r="I34" s="815"/>
      <c r="J34" s="816"/>
      <c r="K34" s="141"/>
      <c r="L34" s="18"/>
      <c r="M34" s="18"/>
      <c r="N34" s="18"/>
      <c r="O34" s="19"/>
      <c r="P34" s="20"/>
      <c r="Q34" s="21"/>
      <c r="R34" s="21"/>
      <c r="S34" s="21"/>
      <c r="T34" s="21"/>
      <c r="U34" s="22"/>
      <c r="V34" s="23"/>
      <c r="W34" s="24"/>
      <c r="X34" s="40"/>
    </row>
    <row r="35" spans="1:96" ht="36.75" customHeight="1" x14ac:dyDescent="0.25">
      <c r="B35" s="290"/>
      <c r="C35" s="1229" t="s">
        <v>165</v>
      </c>
      <c r="D35" s="761"/>
      <c r="E35" s="112"/>
      <c r="F35" s="817"/>
      <c r="G35" s="818"/>
      <c r="H35" s="818"/>
      <c r="I35" s="818"/>
      <c r="J35" s="819"/>
      <c r="K35" s="117"/>
      <c r="L35" s="28"/>
      <c r="M35" s="28"/>
      <c r="N35" s="28"/>
      <c r="O35" s="29"/>
      <c r="P35" s="30"/>
      <c r="Q35" s="31"/>
      <c r="R35" s="31"/>
      <c r="S35" s="31"/>
      <c r="T35" s="31"/>
      <c r="U35" s="32"/>
      <c r="V35" s="33"/>
      <c r="W35" s="34"/>
      <c r="X35" s="113"/>
    </row>
    <row r="36" spans="1:96" ht="36.75" customHeight="1" x14ac:dyDescent="0.25">
      <c r="B36" s="289"/>
      <c r="C36" s="1230"/>
      <c r="D36" s="760"/>
      <c r="E36" s="111"/>
      <c r="F36" s="808"/>
      <c r="G36" s="809"/>
      <c r="H36" s="809"/>
      <c r="I36" s="809"/>
      <c r="J36" s="810"/>
      <c r="K36" s="141"/>
      <c r="L36" s="18"/>
      <c r="M36" s="18"/>
      <c r="N36" s="18"/>
      <c r="O36" s="19"/>
      <c r="P36" s="20"/>
      <c r="Q36" s="21"/>
      <c r="R36" s="21"/>
      <c r="S36" s="21"/>
      <c r="T36" s="21"/>
      <c r="U36" s="22"/>
      <c r="V36" s="23"/>
      <c r="W36" s="24"/>
      <c r="X36" s="40"/>
    </row>
    <row r="37" spans="1:96" s="25" customFormat="1" ht="36.75" customHeight="1" x14ac:dyDescent="0.25">
      <c r="A37" s="142"/>
      <c r="B37" s="289"/>
      <c r="C37" s="1230"/>
      <c r="D37" s="760"/>
      <c r="E37" s="114"/>
      <c r="F37" s="808"/>
      <c r="G37" s="809"/>
      <c r="H37" s="809"/>
      <c r="I37" s="809"/>
      <c r="J37" s="810"/>
      <c r="K37" s="141"/>
      <c r="L37" s="18"/>
      <c r="M37" s="18"/>
      <c r="N37" s="18"/>
      <c r="O37" s="19"/>
      <c r="P37" s="20"/>
      <c r="Q37" s="21"/>
      <c r="R37" s="21"/>
      <c r="S37" s="21"/>
      <c r="T37" s="21"/>
      <c r="U37" s="22"/>
      <c r="V37" s="23"/>
      <c r="W37" s="24"/>
      <c r="X37" s="40"/>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row>
    <row r="38" spans="1:96" ht="36.75" customHeight="1" x14ac:dyDescent="0.25">
      <c r="B38" s="289"/>
      <c r="C38" s="1230"/>
      <c r="D38" s="763"/>
      <c r="E38" s="111"/>
      <c r="F38" s="808"/>
      <c r="G38" s="809"/>
      <c r="H38" s="809"/>
      <c r="I38" s="809"/>
      <c r="J38" s="810"/>
      <c r="K38" s="141"/>
      <c r="L38" s="18"/>
      <c r="M38" s="18"/>
      <c r="N38" s="18"/>
      <c r="O38" s="19"/>
      <c r="P38" s="20"/>
      <c r="Q38" s="21"/>
      <c r="R38" s="21"/>
      <c r="S38" s="21"/>
      <c r="T38" s="21"/>
      <c r="U38" s="22"/>
      <c r="V38" s="23"/>
      <c r="W38" s="24"/>
      <c r="X38" s="40"/>
    </row>
    <row r="39" spans="1:96" s="25" customFormat="1" ht="36.75" customHeight="1" x14ac:dyDescent="0.25">
      <c r="A39" s="142"/>
      <c r="B39" s="289"/>
      <c r="C39" s="1230"/>
      <c r="D39" s="764"/>
      <c r="E39" s="758"/>
      <c r="F39" s="837"/>
      <c r="G39" s="838"/>
      <c r="H39" s="838"/>
      <c r="I39" s="838"/>
      <c r="J39" s="839"/>
      <c r="K39" s="635"/>
      <c r="L39" s="18"/>
      <c r="M39" s="18"/>
      <c r="N39" s="18"/>
      <c r="O39" s="19"/>
      <c r="P39" s="20"/>
      <c r="Q39" s="21"/>
      <c r="R39" s="21"/>
      <c r="S39" s="21"/>
      <c r="T39" s="21"/>
      <c r="U39" s="22"/>
      <c r="V39" s="23"/>
      <c r="W39" s="24"/>
      <c r="X39" s="40"/>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row>
    <row r="40" spans="1:96" ht="24" customHeight="1" x14ac:dyDescent="0.25">
      <c r="B40" s="296"/>
      <c r="C40" s="1279" t="s">
        <v>163</v>
      </c>
      <c r="D40" s="1300"/>
      <c r="E40" s="1301"/>
      <c r="F40" s="840"/>
      <c r="G40" s="821"/>
      <c r="H40" s="821"/>
      <c r="I40" s="821"/>
      <c r="J40" s="823"/>
      <c r="K40" s="229"/>
      <c r="L40" s="206"/>
      <c r="M40" s="206"/>
      <c r="N40" s="206"/>
      <c r="O40" s="207"/>
      <c r="P40" s="211"/>
      <c r="Q40" s="212"/>
      <c r="R40" s="212"/>
      <c r="S40" s="212"/>
      <c r="T40" s="212"/>
      <c r="U40" s="213"/>
      <c r="V40" s="208"/>
      <c r="W40" s="209"/>
      <c r="X40" s="210"/>
    </row>
    <row r="41" spans="1:96" ht="40.5" customHeight="1" x14ac:dyDescent="0.25">
      <c r="B41" s="290"/>
      <c r="C41" s="1229" t="s">
        <v>166</v>
      </c>
      <c r="D41" s="760"/>
      <c r="E41" s="111"/>
      <c r="F41" s="841"/>
      <c r="G41" s="842"/>
      <c r="H41" s="842"/>
      <c r="I41" s="842"/>
      <c r="J41" s="843"/>
      <c r="K41" s="141"/>
      <c r="L41" s="18"/>
      <c r="M41" s="18"/>
      <c r="N41" s="18"/>
      <c r="O41" s="19"/>
      <c r="P41" s="20"/>
      <c r="Q41" s="21"/>
      <c r="R41" s="21"/>
      <c r="S41" s="21"/>
      <c r="T41" s="21"/>
      <c r="U41" s="22"/>
      <c r="V41" s="23"/>
      <c r="W41" s="24"/>
      <c r="X41" s="40"/>
    </row>
    <row r="42" spans="1:96" ht="40.5" customHeight="1" x14ac:dyDescent="0.25">
      <c r="B42" s="289"/>
      <c r="C42" s="1230"/>
      <c r="D42" s="760"/>
      <c r="E42" s="111"/>
      <c r="F42" s="811"/>
      <c r="G42" s="812"/>
      <c r="H42" s="812"/>
      <c r="I42" s="812"/>
      <c r="J42" s="813"/>
      <c r="K42" s="141"/>
      <c r="L42" s="18"/>
      <c r="M42" s="18"/>
      <c r="N42" s="18"/>
      <c r="O42" s="19"/>
      <c r="P42" s="20"/>
      <c r="Q42" s="21"/>
      <c r="R42" s="21"/>
      <c r="S42" s="21"/>
      <c r="T42" s="21"/>
      <c r="U42" s="22"/>
      <c r="V42" s="23"/>
      <c r="W42" s="24"/>
      <c r="X42" s="40"/>
    </row>
    <row r="43" spans="1:96" ht="40.5" customHeight="1" x14ac:dyDescent="0.25">
      <c r="B43" s="289"/>
      <c r="C43" s="1230"/>
      <c r="D43" s="760"/>
      <c r="E43" s="111"/>
      <c r="F43" s="811"/>
      <c r="G43" s="812"/>
      <c r="H43" s="812"/>
      <c r="I43" s="812"/>
      <c r="J43" s="813"/>
      <c r="K43" s="141"/>
      <c r="L43" s="18"/>
      <c r="M43" s="18"/>
      <c r="N43" s="18"/>
      <c r="O43" s="19"/>
      <c r="P43" s="20"/>
      <c r="Q43" s="21"/>
      <c r="R43" s="21"/>
      <c r="S43" s="21"/>
      <c r="T43" s="21"/>
      <c r="U43" s="22"/>
      <c r="V43" s="23"/>
      <c r="W43" s="24"/>
      <c r="X43" s="40"/>
    </row>
    <row r="44" spans="1:96" ht="40.5" customHeight="1" x14ac:dyDescent="0.25">
      <c r="B44" s="290"/>
      <c r="C44" s="1229" t="s">
        <v>167</v>
      </c>
      <c r="D44" s="761"/>
      <c r="E44" s="112"/>
      <c r="F44" s="841"/>
      <c r="G44" s="842"/>
      <c r="H44" s="842"/>
      <c r="I44" s="842"/>
      <c r="J44" s="843"/>
      <c r="K44" s="117"/>
      <c r="L44" s="28"/>
      <c r="M44" s="28"/>
      <c r="N44" s="28"/>
      <c r="O44" s="29"/>
      <c r="P44" s="30"/>
      <c r="Q44" s="31"/>
      <c r="R44" s="31"/>
      <c r="S44" s="31"/>
      <c r="T44" s="31"/>
      <c r="U44" s="32"/>
      <c r="V44" s="33"/>
      <c r="W44" s="34"/>
      <c r="X44" s="113"/>
    </row>
    <row r="45" spans="1:96" ht="40.5" customHeight="1" x14ac:dyDescent="0.25">
      <c r="B45" s="289"/>
      <c r="C45" s="1230"/>
      <c r="D45" s="760"/>
      <c r="E45" s="111"/>
      <c r="F45" s="811"/>
      <c r="G45" s="812"/>
      <c r="H45" s="812"/>
      <c r="I45" s="812"/>
      <c r="J45" s="813"/>
      <c r="K45" s="141"/>
      <c r="L45" s="18"/>
      <c r="M45" s="18"/>
      <c r="N45" s="18"/>
      <c r="O45" s="19"/>
      <c r="P45" s="20"/>
      <c r="Q45" s="21"/>
      <c r="R45" s="21"/>
      <c r="S45" s="21"/>
      <c r="T45" s="21"/>
      <c r="U45" s="22"/>
      <c r="V45" s="23"/>
      <c r="W45" s="24"/>
      <c r="X45" s="40"/>
    </row>
    <row r="46" spans="1:96" s="25" customFormat="1" ht="40.5" customHeight="1" x14ac:dyDescent="0.25">
      <c r="A46" s="142"/>
      <c r="B46" s="292"/>
      <c r="C46" s="1230"/>
      <c r="D46" s="760"/>
      <c r="E46" s="114"/>
      <c r="F46" s="811"/>
      <c r="G46" s="812"/>
      <c r="H46" s="812"/>
      <c r="I46" s="812"/>
      <c r="J46" s="813"/>
      <c r="K46" s="143"/>
      <c r="L46" s="27"/>
      <c r="M46" s="27"/>
      <c r="N46" s="27"/>
      <c r="O46" s="39"/>
      <c r="P46" s="42"/>
      <c r="Q46" s="43"/>
      <c r="R46" s="43"/>
      <c r="S46" s="43"/>
      <c r="T46" s="43"/>
      <c r="U46" s="38"/>
      <c r="V46" s="44"/>
      <c r="W46" s="45"/>
      <c r="X46" s="46"/>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row>
    <row r="47" spans="1:96" x14ac:dyDescent="0.25">
      <c r="B47" s="297"/>
      <c r="C47" s="1298" t="s">
        <v>168</v>
      </c>
      <c r="D47" s="1298"/>
      <c r="E47" s="1299"/>
      <c r="F47" s="844"/>
      <c r="G47" s="845"/>
      <c r="H47" s="845"/>
      <c r="I47" s="845"/>
      <c r="J47" s="846"/>
      <c r="K47" s="219"/>
      <c r="L47" s="220"/>
      <c r="M47" s="221"/>
      <c r="N47" s="220"/>
      <c r="O47" s="222"/>
      <c r="P47" s="191"/>
      <c r="Q47" s="192"/>
      <c r="R47" s="192"/>
      <c r="S47" s="192"/>
      <c r="T47" s="192"/>
      <c r="U47" s="193"/>
      <c r="V47" s="200"/>
      <c r="W47" s="201"/>
      <c r="X47" s="202"/>
    </row>
    <row r="48" spans="1:96" ht="24" customHeight="1" x14ac:dyDescent="0.25">
      <c r="B48" s="298"/>
      <c r="C48" s="1279" t="s">
        <v>169</v>
      </c>
      <c r="D48" s="1279"/>
      <c r="E48" s="1280"/>
      <c r="F48" s="847"/>
      <c r="G48" s="848"/>
      <c r="H48" s="848"/>
      <c r="I48" s="848"/>
      <c r="J48" s="849"/>
      <c r="K48" s="223"/>
      <c r="L48" s="224"/>
      <c r="M48" s="225"/>
      <c r="N48" s="224"/>
      <c r="O48" s="226"/>
      <c r="P48" s="194"/>
      <c r="Q48" s="195"/>
      <c r="R48" s="195"/>
      <c r="S48" s="195"/>
      <c r="T48" s="195"/>
      <c r="U48" s="196"/>
      <c r="V48" s="203"/>
      <c r="W48" s="204"/>
      <c r="X48" s="205"/>
    </row>
    <row r="49" spans="1:96" ht="41.25" customHeight="1" x14ac:dyDescent="0.25">
      <c r="B49" s="289"/>
      <c r="C49" s="1229" t="s">
        <v>170</v>
      </c>
      <c r="D49" s="765"/>
      <c r="E49" s="112"/>
      <c r="F49" s="811"/>
      <c r="G49" s="812"/>
      <c r="H49" s="812"/>
      <c r="I49" s="812"/>
      <c r="J49" s="813"/>
      <c r="K49" s="141"/>
      <c r="L49" s="18"/>
      <c r="M49" s="17"/>
      <c r="N49" s="18"/>
      <c r="O49" s="19"/>
      <c r="P49" s="20"/>
      <c r="Q49" s="21"/>
      <c r="R49" s="21"/>
      <c r="S49" s="21"/>
      <c r="T49" s="21"/>
      <c r="U49" s="22"/>
      <c r="V49" s="23"/>
      <c r="W49" s="24"/>
      <c r="X49" s="40"/>
    </row>
    <row r="50" spans="1:96" ht="41.25" customHeight="1" x14ac:dyDescent="0.25">
      <c r="B50" s="289"/>
      <c r="C50" s="1230"/>
      <c r="D50" s="763"/>
      <c r="E50" s="111"/>
      <c r="F50" s="811"/>
      <c r="G50" s="812"/>
      <c r="H50" s="812"/>
      <c r="I50" s="812"/>
      <c r="J50" s="813"/>
      <c r="K50" s="141"/>
      <c r="L50" s="18"/>
      <c r="M50" s="17"/>
      <c r="N50" s="18"/>
      <c r="O50" s="19"/>
      <c r="P50" s="20"/>
      <c r="Q50" s="21"/>
      <c r="R50" s="21"/>
      <c r="S50" s="21"/>
      <c r="T50" s="21"/>
      <c r="U50" s="22"/>
      <c r="V50" s="23"/>
      <c r="W50" s="24"/>
      <c r="X50" s="40"/>
    </row>
    <row r="51" spans="1:96" s="25" customFormat="1" ht="41.25" customHeight="1" x14ac:dyDescent="0.25">
      <c r="A51" s="142"/>
      <c r="B51" s="292"/>
      <c r="C51" s="1231"/>
      <c r="D51" s="763"/>
      <c r="E51" s="114"/>
      <c r="F51" s="814"/>
      <c r="G51" s="815"/>
      <c r="H51" s="815"/>
      <c r="I51" s="815"/>
      <c r="J51" s="816"/>
      <c r="K51" s="143"/>
      <c r="L51" s="27"/>
      <c r="M51" s="26"/>
      <c r="N51" s="27"/>
      <c r="O51" s="39"/>
      <c r="P51" s="42"/>
      <c r="Q51" s="43"/>
      <c r="R51" s="43"/>
      <c r="S51" s="43"/>
      <c r="T51" s="43"/>
      <c r="U51" s="38"/>
      <c r="V51" s="44"/>
      <c r="W51" s="45"/>
      <c r="X51" s="46"/>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row>
    <row r="52" spans="1:96" ht="30" customHeight="1" x14ac:dyDescent="0.25">
      <c r="B52" s="289"/>
      <c r="C52" s="1229" t="s">
        <v>171</v>
      </c>
      <c r="D52" s="765"/>
      <c r="E52" s="112"/>
      <c r="F52" s="811"/>
      <c r="G52" s="812"/>
      <c r="H52" s="812"/>
      <c r="I52" s="812"/>
      <c r="J52" s="813"/>
      <c r="K52" s="141"/>
      <c r="L52" s="18"/>
      <c r="M52" s="17"/>
      <c r="N52" s="18"/>
      <c r="O52" s="19"/>
      <c r="P52" s="20"/>
      <c r="Q52" s="21"/>
      <c r="R52" s="21"/>
      <c r="S52" s="21"/>
      <c r="T52" s="21"/>
      <c r="U52" s="22"/>
      <c r="V52" s="23"/>
      <c r="W52" s="24"/>
      <c r="X52" s="40"/>
    </row>
    <row r="53" spans="1:96" ht="30" customHeight="1" x14ac:dyDescent="0.25">
      <c r="B53" s="289"/>
      <c r="C53" s="1230"/>
      <c r="D53" s="763"/>
      <c r="E53" s="111"/>
      <c r="F53" s="811"/>
      <c r="G53" s="812"/>
      <c r="H53" s="812"/>
      <c r="I53" s="812"/>
      <c r="J53" s="813"/>
      <c r="K53" s="141"/>
      <c r="L53" s="18"/>
      <c r="M53" s="17"/>
      <c r="N53" s="18"/>
      <c r="O53" s="19"/>
      <c r="P53" s="20"/>
      <c r="Q53" s="21"/>
      <c r="R53" s="21"/>
      <c r="S53" s="21"/>
      <c r="T53" s="21"/>
      <c r="U53" s="22"/>
      <c r="V53" s="23"/>
      <c r="W53" s="24"/>
      <c r="X53" s="40"/>
    </row>
    <row r="54" spans="1:96" s="25" customFormat="1" ht="30" customHeight="1" x14ac:dyDescent="0.25">
      <c r="A54" s="142"/>
      <c r="B54" s="289"/>
      <c r="C54" s="1231"/>
      <c r="D54" s="764"/>
      <c r="E54" s="758"/>
      <c r="F54" s="837"/>
      <c r="G54" s="838"/>
      <c r="H54" s="838"/>
      <c r="I54" s="838"/>
      <c r="J54" s="839"/>
      <c r="K54" s="143"/>
      <c r="L54" s="27"/>
      <c r="M54" s="26"/>
      <c r="N54" s="27"/>
      <c r="O54" s="39"/>
      <c r="P54" s="42"/>
      <c r="Q54" s="43"/>
      <c r="R54" s="43"/>
      <c r="S54" s="43"/>
      <c r="T54" s="43"/>
      <c r="U54" s="38"/>
      <c r="V54" s="44"/>
      <c r="W54" s="45"/>
      <c r="X54" s="46"/>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row>
    <row r="55" spans="1:96" s="25" customFormat="1" ht="24" customHeight="1" x14ac:dyDescent="0.25">
      <c r="A55" s="142"/>
      <c r="B55" s="294"/>
      <c r="C55" s="1279" t="s">
        <v>172</v>
      </c>
      <c r="D55" s="1279"/>
      <c r="E55" s="1280"/>
      <c r="F55" s="820"/>
      <c r="G55" s="822"/>
      <c r="H55" s="822"/>
      <c r="I55" s="822"/>
      <c r="J55" s="836"/>
      <c r="K55" s="228"/>
      <c r="L55" s="206"/>
      <c r="M55" s="206"/>
      <c r="N55" s="206"/>
      <c r="O55" s="207"/>
      <c r="P55" s="211"/>
      <c r="Q55" s="212"/>
      <c r="R55" s="212"/>
      <c r="S55" s="212"/>
      <c r="T55" s="212"/>
      <c r="U55" s="213"/>
      <c r="V55" s="208"/>
      <c r="W55" s="209"/>
      <c r="X55" s="210"/>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row>
    <row r="56" spans="1:96" ht="66" customHeight="1" x14ac:dyDescent="0.25">
      <c r="B56" s="289"/>
      <c r="C56" s="1229" t="s">
        <v>173</v>
      </c>
      <c r="D56" s="765"/>
      <c r="E56" s="112"/>
      <c r="F56" s="811"/>
      <c r="G56" s="812"/>
      <c r="H56" s="812"/>
      <c r="I56" s="812"/>
      <c r="J56" s="813"/>
      <c r="K56" s="141"/>
      <c r="L56" s="18"/>
      <c r="M56" s="17"/>
      <c r="N56" s="18"/>
      <c r="O56" s="19"/>
      <c r="P56" s="20"/>
      <c r="Q56" s="21"/>
      <c r="R56" s="21"/>
      <c r="S56" s="21"/>
      <c r="T56" s="21"/>
      <c r="U56" s="22"/>
      <c r="V56" s="23"/>
      <c r="W56" s="24"/>
      <c r="X56" s="40"/>
    </row>
    <row r="57" spans="1:96" ht="66" customHeight="1" x14ac:dyDescent="0.25">
      <c r="B57" s="289"/>
      <c r="C57" s="1230"/>
      <c r="D57" s="763"/>
      <c r="E57" s="111"/>
      <c r="F57" s="811"/>
      <c r="G57" s="812"/>
      <c r="H57" s="812"/>
      <c r="I57" s="812"/>
      <c r="J57" s="813"/>
      <c r="K57" s="227"/>
      <c r="L57" s="18"/>
      <c r="M57" s="17"/>
      <c r="N57" s="18"/>
      <c r="O57" s="19"/>
      <c r="P57" s="20"/>
      <c r="Q57" s="21"/>
      <c r="R57" s="21"/>
      <c r="S57" s="21"/>
      <c r="T57" s="21"/>
      <c r="U57" s="22"/>
      <c r="V57" s="23"/>
      <c r="W57" s="24"/>
      <c r="X57" s="40"/>
    </row>
    <row r="58" spans="1:96" ht="66" customHeight="1" x14ac:dyDescent="0.25">
      <c r="B58" s="289"/>
      <c r="C58" s="1231"/>
      <c r="D58" s="764"/>
      <c r="E58" s="111"/>
      <c r="F58" s="837"/>
      <c r="G58" s="838"/>
      <c r="H58" s="838"/>
      <c r="I58" s="838"/>
      <c r="J58" s="839"/>
      <c r="K58" s="141"/>
      <c r="L58" s="18"/>
      <c r="M58" s="17"/>
      <c r="N58" s="18"/>
      <c r="O58" s="19"/>
      <c r="P58" s="20"/>
      <c r="Q58" s="21"/>
      <c r="R58" s="21"/>
      <c r="S58" s="21"/>
      <c r="T58" s="21"/>
      <c r="U58" s="22"/>
      <c r="V58" s="23"/>
      <c r="W58" s="24"/>
      <c r="X58" s="40"/>
    </row>
    <row r="59" spans="1:96" ht="24" customHeight="1" x14ac:dyDescent="0.25">
      <c r="B59" s="296"/>
      <c r="C59" s="1279" t="s">
        <v>174</v>
      </c>
      <c r="D59" s="1279"/>
      <c r="E59" s="1280"/>
      <c r="F59" s="820"/>
      <c r="G59" s="822"/>
      <c r="H59" s="822"/>
      <c r="I59" s="822"/>
      <c r="J59" s="836"/>
      <c r="K59" s="214"/>
      <c r="L59" s="206"/>
      <c r="M59" s="206"/>
      <c r="N59" s="206"/>
      <c r="O59" s="207"/>
      <c r="P59" s="211"/>
      <c r="Q59" s="212"/>
      <c r="R59" s="212"/>
      <c r="S59" s="212"/>
      <c r="T59" s="212"/>
      <c r="U59" s="213"/>
      <c r="V59" s="208"/>
      <c r="W59" s="209"/>
      <c r="X59" s="210"/>
    </row>
    <row r="60" spans="1:96" ht="42" customHeight="1" x14ac:dyDescent="0.2">
      <c r="B60" s="290"/>
      <c r="C60" s="1229" t="s">
        <v>175</v>
      </c>
      <c r="D60" s="761"/>
      <c r="E60" s="112"/>
      <c r="F60" s="830"/>
      <c r="G60" s="831"/>
      <c r="H60" s="831"/>
      <c r="I60" s="831"/>
      <c r="J60" s="832"/>
      <c r="K60" s="117"/>
      <c r="L60" s="28"/>
      <c r="M60" s="28"/>
      <c r="N60" s="28"/>
      <c r="O60" s="29"/>
      <c r="P60" s="30"/>
      <c r="Q60" s="31"/>
      <c r="R60" s="31"/>
      <c r="S60" s="31"/>
      <c r="T60" s="31"/>
      <c r="U60" s="32"/>
      <c r="V60" s="33"/>
      <c r="W60" s="34"/>
      <c r="X60" s="113"/>
    </row>
    <row r="61" spans="1:96" ht="42" customHeight="1" x14ac:dyDescent="0.25">
      <c r="B61" s="289"/>
      <c r="C61" s="1230"/>
      <c r="D61" s="760"/>
      <c r="E61" s="111"/>
      <c r="F61" s="808"/>
      <c r="G61" s="809"/>
      <c r="H61" s="809"/>
      <c r="I61" s="809"/>
      <c r="J61" s="810"/>
      <c r="K61" s="141"/>
      <c r="L61" s="18"/>
      <c r="M61" s="18"/>
      <c r="N61" s="18"/>
      <c r="O61" s="19"/>
      <c r="P61" s="20"/>
      <c r="Q61" s="21"/>
      <c r="R61" s="21"/>
      <c r="S61" s="21"/>
      <c r="T61" s="21"/>
      <c r="U61" s="22"/>
      <c r="V61" s="23"/>
      <c r="W61" s="24"/>
      <c r="X61" s="40"/>
    </row>
    <row r="62" spans="1:96" s="25" customFormat="1" ht="42" customHeight="1" x14ac:dyDescent="0.25">
      <c r="A62" s="142"/>
      <c r="B62" s="289"/>
      <c r="C62" s="1230"/>
      <c r="D62" s="760"/>
      <c r="E62" s="637"/>
      <c r="F62" s="850"/>
      <c r="G62" s="851"/>
      <c r="H62" s="851"/>
      <c r="I62" s="851"/>
      <c r="J62" s="852"/>
      <c r="K62" s="141"/>
      <c r="L62" s="18"/>
      <c r="M62" s="18"/>
      <c r="N62" s="18"/>
      <c r="O62" s="19"/>
      <c r="P62" s="20"/>
      <c r="Q62" s="21"/>
      <c r="R62" s="21"/>
      <c r="S62" s="21"/>
      <c r="T62" s="21"/>
      <c r="U62" s="22"/>
      <c r="V62" s="23"/>
      <c r="W62" s="24"/>
      <c r="X62" s="40"/>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row>
    <row r="63" spans="1:96" ht="12" customHeight="1" x14ac:dyDescent="0.25">
      <c r="B63" s="296"/>
      <c r="C63" s="1278" t="s">
        <v>177</v>
      </c>
      <c r="D63" s="1279"/>
      <c r="E63" s="1279"/>
      <c r="F63" s="853"/>
      <c r="G63" s="854"/>
      <c r="H63" s="854"/>
      <c r="I63" s="854"/>
      <c r="J63" s="855"/>
      <c r="K63" s="228"/>
      <c r="L63" s="206"/>
      <c r="M63" s="206"/>
      <c r="N63" s="206"/>
      <c r="O63" s="207"/>
      <c r="P63" s="211"/>
      <c r="Q63" s="212"/>
      <c r="R63" s="212"/>
      <c r="S63" s="212"/>
      <c r="T63" s="212"/>
      <c r="U63" s="213"/>
      <c r="V63" s="208"/>
      <c r="W63" s="209"/>
      <c r="X63" s="210"/>
    </row>
    <row r="64" spans="1:96" ht="50.25" customHeight="1" x14ac:dyDescent="0.25">
      <c r="B64" s="290"/>
      <c r="C64" s="1229" t="s">
        <v>176</v>
      </c>
      <c r="D64" s="760"/>
      <c r="E64" s="111"/>
      <c r="F64" s="811"/>
      <c r="G64" s="812"/>
      <c r="H64" s="812"/>
      <c r="I64" s="812"/>
      <c r="J64" s="856"/>
      <c r="K64" s="17"/>
      <c r="L64" s="18"/>
      <c r="M64" s="18"/>
      <c r="N64" s="18"/>
      <c r="O64" s="19"/>
      <c r="P64" s="20"/>
      <c r="Q64" s="21"/>
      <c r="R64" s="21"/>
      <c r="S64" s="21"/>
      <c r="T64" s="21"/>
      <c r="U64" s="22"/>
      <c r="V64" s="23"/>
      <c r="W64" s="24"/>
      <c r="X64" s="40"/>
    </row>
    <row r="65" spans="1:96" ht="50.25" customHeight="1" x14ac:dyDescent="0.25">
      <c r="B65" s="289"/>
      <c r="C65" s="1230"/>
      <c r="D65" s="760"/>
      <c r="E65" s="111"/>
      <c r="F65" s="811"/>
      <c r="G65" s="812"/>
      <c r="H65" s="812"/>
      <c r="I65" s="812"/>
      <c r="J65" s="813"/>
      <c r="K65" s="141"/>
      <c r="L65" s="18"/>
      <c r="M65" s="18"/>
      <c r="N65" s="18"/>
      <c r="O65" s="19"/>
      <c r="P65" s="20"/>
      <c r="Q65" s="21"/>
      <c r="R65" s="21"/>
      <c r="S65" s="21"/>
      <c r="T65" s="21"/>
      <c r="U65" s="22"/>
      <c r="V65" s="23"/>
      <c r="W65" s="24"/>
      <c r="X65" s="40"/>
    </row>
    <row r="66" spans="1:96" ht="50.25" customHeight="1" thickBot="1" x14ac:dyDescent="0.3">
      <c r="B66" s="289"/>
      <c r="C66" s="1230"/>
      <c r="D66" s="760"/>
      <c r="E66" s="111"/>
      <c r="F66" s="857"/>
      <c r="G66" s="858"/>
      <c r="H66" s="858"/>
      <c r="I66" s="858"/>
      <c r="J66" s="859"/>
      <c r="K66" s="144"/>
      <c r="L66" s="47"/>
      <c r="M66" s="47"/>
      <c r="N66" s="47"/>
      <c r="O66" s="48"/>
      <c r="P66" s="49"/>
      <c r="Q66" s="50"/>
      <c r="R66" s="50"/>
      <c r="S66" s="50"/>
      <c r="T66" s="50"/>
      <c r="U66" s="51"/>
      <c r="V66" s="52"/>
      <c r="W66" s="53"/>
      <c r="X66" s="115"/>
    </row>
    <row r="67" spans="1:96" ht="12" customHeight="1" thickBot="1" x14ac:dyDescent="0.25">
      <c r="B67" s="299"/>
      <c r="C67" s="1292" t="s">
        <v>105</v>
      </c>
      <c r="D67" s="1292"/>
      <c r="E67" s="1293"/>
      <c r="F67" s="1318"/>
      <c r="G67" s="1320"/>
      <c r="H67" s="1320"/>
      <c r="I67" s="1320"/>
      <c r="J67" s="1322"/>
      <c r="K67" s="256"/>
      <c r="L67" s="239"/>
      <c r="M67" s="239"/>
      <c r="N67" s="239"/>
      <c r="O67" s="240"/>
      <c r="P67" s="188"/>
      <c r="Q67" s="189"/>
      <c r="R67" s="189"/>
      <c r="S67" s="189"/>
      <c r="T67" s="189"/>
      <c r="U67" s="190"/>
      <c r="V67" s="197"/>
      <c r="W67" s="198"/>
      <c r="X67" s="199"/>
    </row>
    <row r="68" spans="1:96" x14ac:dyDescent="0.25">
      <c r="B68" s="300"/>
      <c r="C68" s="1290" t="s">
        <v>178</v>
      </c>
      <c r="D68" s="1290"/>
      <c r="E68" s="1291"/>
      <c r="F68" s="1319"/>
      <c r="G68" s="1321"/>
      <c r="H68" s="1321"/>
      <c r="I68" s="1321"/>
      <c r="J68" s="1323"/>
      <c r="K68" s="229"/>
      <c r="L68" s="230"/>
      <c r="M68" s="230"/>
      <c r="N68" s="230"/>
      <c r="O68" s="231"/>
      <c r="P68" s="232"/>
      <c r="Q68" s="233"/>
      <c r="R68" s="233"/>
      <c r="S68" s="233"/>
      <c r="T68" s="233"/>
      <c r="U68" s="234"/>
      <c r="V68" s="235"/>
      <c r="W68" s="236"/>
      <c r="X68" s="237"/>
    </row>
    <row r="69" spans="1:96" ht="50.25" customHeight="1" x14ac:dyDescent="0.25">
      <c r="B69" s="290"/>
      <c r="C69" s="1229" t="s">
        <v>179</v>
      </c>
      <c r="D69" s="765"/>
      <c r="E69" s="112"/>
      <c r="F69" s="1324"/>
      <c r="G69" s="1325"/>
      <c r="H69" s="1325"/>
      <c r="I69" s="1325"/>
      <c r="J69" s="1317"/>
      <c r="K69" s="117"/>
      <c r="L69" s="28"/>
      <c r="M69" s="28"/>
      <c r="N69" s="28"/>
      <c r="O69" s="29"/>
      <c r="P69" s="30"/>
      <c r="Q69" s="31"/>
      <c r="R69" s="31"/>
      <c r="S69" s="31"/>
      <c r="T69" s="31"/>
      <c r="U69" s="32"/>
      <c r="V69" s="33"/>
      <c r="W69" s="34"/>
      <c r="X69" s="113"/>
    </row>
    <row r="70" spans="1:96" ht="50.25" customHeight="1" x14ac:dyDescent="0.25">
      <c r="B70" s="289"/>
      <c r="C70" s="1230"/>
      <c r="D70" s="760"/>
      <c r="E70" s="111"/>
      <c r="F70" s="1324"/>
      <c r="G70" s="1325"/>
      <c r="H70" s="1325"/>
      <c r="I70" s="1325"/>
      <c r="J70" s="1317"/>
      <c r="K70" s="141"/>
      <c r="L70" s="18"/>
      <c r="M70" s="18"/>
      <c r="N70" s="18"/>
      <c r="O70" s="19"/>
      <c r="P70" s="20"/>
      <c r="Q70" s="21"/>
      <c r="R70" s="21"/>
      <c r="S70" s="21"/>
      <c r="T70" s="21"/>
      <c r="U70" s="22"/>
      <c r="V70" s="23"/>
      <c r="W70" s="24"/>
      <c r="X70" s="40"/>
    </row>
    <row r="71" spans="1:96" ht="50.25" customHeight="1" x14ac:dyDescent="0.25">
      <c r="B71" s="289"/>
      <c r="C71" s="1230"/>
      <c r="D71" s="760"/>
      <c r="E71" s="111"/>
      <c r="F71" s="811"/>
      <c r="G71" s="812"/>
      <c r="H71" s="812"/>
      <c r="I71" s="812"/>
      <c r="J71" s="813"/>
      <c r="K71" s="141"/>
      <c r="L71" s="18"/>
      <c r="M71" s="18"/>
      <c r="N71" s="18"/>
      <c r="O71" s="19"/>
      <c r="P71" s="20"/>
      <c r="Q71" s="21"/>
      <c r="R71" s="21"/>
      <c r="S71" s="21"/>
      <c r="T71" s="21"/>
      <c r="U71" s="22"/>
      <c r="V71" s="23"/>
      <c r="W71" s="24"/>
      <c r="X71" s="40"/>
    </row>
    <row r="72" spans="1:96" ht="50.25" customHeight="1" x14ac:dyDescent="0.25">
      <c r="B72" s="289"/>
      <c r="C72" s="1230"/>
      <c r="D72" s="760"/>
      <c r="E72" s="111"/>
      <c r="F72" s="814"/>
      <c r="G72" s="815"/>
      <c r="H72" s="815"/>
      <c r="I72" s="815"/>
      <c r="J72" s="816"/>
      <c r="K72" s="143"/>
      <c r="L72" s="27"/>
      <c r="M72" s="27"/>
      <c r="N72" s="27"/>
      <c r="O72" s="39"/>
      <c r="P72" s="42"/>
      <c r="Q72" s="43"/>
      <c r="R72" s="43"/>
      <c r="S72" s="43"/>
      <c r="T72" s="43"/>
      <c r="U72" s="38"/>
      <c r="V72" s="44"/>
      <c r="W72" s="45"/>
      <c r="X72" s="46"/>
    </row>
    <row r="73" spans="1:96" s="25" customFormat="1" ht="12.75" customHeight="1" x14ac:dyDescent="0.25">
      <c r="A73" s="142"/>
      <c r="B73" s="301"/>
      <c r="C73" s="1294" t="s">
        <v>180</v>
      </c>
      <c r="D73" s="1295"/>
      <c r="E73" s="1296"/>
      <c r="F73" s="860"/>
      <c r="G73" s="854"/>
      <c r="H73" s="854"/>
      <c r="I73" s="854"/>
      <c r="J73" s="855"/>
      <c r="K73" s="268"/>
      <c r="L73" s="230"/>
      <c r="M73" s="230"/>
      <c r="N73" s="230"/>
      <c r="O73" s="231"/>
      <c r="P73" s="232"/>
      <c r="Q73" s="233"/>
      <c r="R73" s="233"/>
      <c r="S73" s="233"/>
      <c r="T73" s="233"/>
      <c r="U73" s="234"/>
      <c r="V73" s="235"/>
      <c r="W73" s="236"/>
      <c r="X73" s="237"/>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row>
    <row r="74" spans="1:96" s="25" customFormat="1" ht="64.5" customHeight="1" x14ac:dyDescent="0.25">
      <c r="A74" s="142"/>
      <c r="B74" s="290"/>
      <c r="C74" s="1229" t="s">
        <v>181</v>
      </c>
      <c r="D74" s="760"/>
      <c r="E74" s="111"/>
      <c r="F74" s="861"/>
      <c r="G74" s="851"/>
      <c r="H74" s="851"/>
      <c r="I74" s="851"/>
      <c r="J74" s="852"/>
      <c r="K74" s="141"/>
      <c r="L74" s="18"/>
      <c r="M74" s="18"/>
      <c r="N74" s="18"/>
      <c r="O74" s="19"/>
      <c r="P74" s="20"/>
      <c r="Q74" s="21"/>
      <c r="R74" s="21"/>
      <c r="S74" s="21"/>
      <c r="T74" s="21"/>
      <c r="U74" s="22"/>
      <c r="V74" s="23"/>
      <c r="W74" s="24"/>
      <c r="X74" s="40"/>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row>
    <row r="75" spans="1:96" s="25" customFormat="1" ht="64.5" customHeight="1" thickBot="1" x14ac:dyDescent="0.3">
      <c r="A75" s="142"/>
      <c r="B75" s="289"/>
      <c r="C75" s="1230"/>
      <c r="D75" s="760"/>
      <c r="E75" s="111"/>
      <c r="F75" s="862"/>
      <c r="G75" s="863"/>
      <c r="H75" s="863"/>
      <c r="I75" s="863"/>
      <c r="J75" s="864"/>
      <c r="K75" s="144"/>
      <c r="L75" s="47"/>
      <c r="M75" s="47"/>
      <c r="N75" s="47"/>
      <c r="O75" s="48"/>
      <c r="P75" s="49"/>
      <c r="Q75" s="50"/>
      <c r="R75" s="50"/>
      <c r="S75" s="50"/>
      <c r="T75" s="50"/>
      <c r="U75" s="51"/>
      <c r="V75" s="52"/>
      <c r="W75" s="53"/>
      <c r="X75" s="115"/>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row>
    <row r="76" spans="1:96" s="25" customFormat="1" ht="12.75" customHeight="1" thickBot="1" x14ac:dyDescent="0.25">
      <c r="A76" s="142"/>
      <c r="B76" s="302"/>
      <c r="C76" s="1297" t="s">
        <v>117</v>
      </c>
      <c r="D76" s="1292"/>
      <c r="E76" s="1293"/>
      <c r="F76" s="1326"/>
      <c r="G76" s="1320"/>
      <c r="H76" s="1320"/>
      <c r="I76" s="1320"/>
      <c r="J76" s="1327"/>
      <c r="K76" s="238"/>
      <c r="L76" s="239"/>
      <c r="M76" s="239"/>
      <c r="N76" s="239"/>
      <c r="O76" s="240"/>
      <c r="P76" s="188"/>
      <c r="Q76" s="189"/>
      <c r="R76" s="189"/>
      <c r="S76" s="189"/>
      <c r="T76" s="189"/>
      <c r="U76" s="190"/>
      <c r="V76" s="197"/>
      <c r="W76" s="198"/>
      <c r="X76" s="199"/>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row>
    <row r="77" spans="1:96" s="25" customFormat="1" ht="24" customHeight="1" x14ac:dyDescent="0.25">
      <c r="A77" s="142"/>
      <c r="B77" s="303"/>
      <c r="C77" s="1287" t="s">
        <v>182</v>
      </c>
      <c r="D77" s="1288"/>
      <c r="E77" s="1289"/>
      <c r="F77" s="1318"/>
      <c r="G77" s="1320"/>
      <c r="H77" s="1320"/>
      <c r="I77" s="1320"/>
      <c r="J77" s="1322"/>
      <c r="K77" s="238"/>
      <c r="L77" s="239"/>
      <c r="M77" s="239"/>
      <c r="N77" s="239"/>
      <c r="O77" s="240"/>
      <c r="P77" s="188"/>
      <c r="Q77" s="189"/>
      <c r="R77" s="189"/>
      <c r="S77" s="189"/>
      <c r="T77" s="189"/>
      <c r="U77" s="190"/>
      <c r="V77" s="197"/>
      <c r="W77" s="198"/>
      <c r="X77" s="241"/>
      <c r="Y77" s="278"/>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row>
    <row r="78" spans="1:96" s="25" customFormat="1" ht="12.75" customHeight="1" x14ac:dyDescent="0.25">
      <c r="A78" s="142"/>
      <c r="B78" s="304"/>
      <c r="C78" s="1278" t="s">
        <v>183</v>
      </c>
      <c r="D78" s="1279"/>
      <c r="E78" s="1280"/>
      <c r="F78" s="1319"/>
      <c r="G78" s="1321"/>
      <c r="H78" s="1321"/>
      <c r="I78" s="1321"/>
      <c r="J78" s="1323"/>
      <c r="K78" s="268"/>
      <c r="L78" s="230"/>
      <c r="M78" s="230"/>
      <c r="N78" s="230"/>
      <c r="O78" s="231"/>
      <c r="P78" s="232"/>
      <c r="Q78" s="233"/>
      <c r="R78" s="233"/>
      <c r="S78" s="233"/>
      <c r="T78" s="233"/>
      <c r="U78" s="234"/>
      <c r="V78" s="235"/>
      <c r="W78" s="236"/>
      <c r="X78" s="237"/>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row>
    <row r="79" spans="1:96" s="25" customFormat="1" ht="54" customHeight="1" x14ac:dyDescent="0.25">
      <c r="A79" s="142"/>
      <c r="B79" s="290"/>
      <c r="C79" s="1229" t="s">
        <v>184</v>
      </c>
      <c r="D79" s="760"/>
      <c r="E79" s="637"/>
      <c r="F79" s="817"/>
      <c r="G79" s="818"/>
      <c r="H79" s="818"/>
      <c r="I79" s="818"/>
      <c r="J79" s="819"/>
      <c r="K79" s="141"/>
      <c r="L79" s="18"/>
      <c r="M79" s="18"/>
      <c r="N79" s="18"/>
      <c r="O79" s="19"/>
      <c r="P79" s="20"/>
      <c r="Q79" s="21"/>
      <c r="R79" s="21"/>
      <c r="S79" s="21"/>
      <c r="T79" s="21"/>
      <c r="U79" s="22"/>
      <c r="V79" s="23"/>
      <c r="W79" s="24"/>
      <c r="X79" s="40"/>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c r="CQ79" s="142"/>
      <c r="CR79" s="142"/>
    </row>
    <row r="80" spans="1:96" s="25" customFormat="1" ht="54" customHeight="1" x14ac:dyDescent="0.25">
      <c r="A80" s="142"/>
      <c r="B80" s="289"/>
      <c r="C80" s="1230"/>
      <c r="D80" s="760"/>
      <c r="E80" s="114"/>
      <c r="F80" s="811"/>
      <c r="G80" s="812"/>
      <c r="H80" s="812"/>
      <c r="I80" s="812"/>
      <c r="J80" s="856"/>
      <c r="K80" s="690"/>
      <c r="L80" s="678"/>
      <c r="M80" s="678"/>
      <c r="N80" s="678"/>
      <c r="O80" s="687"/>
      <c r="P80" s="688"/>
      <c r="Q80" s="677"/>
      <c r="R80" s="677"/>
      <c r="S80" s="677"/>
      <c r="T80" s="677"/>
      <c r="U80" s="684"/>
      <c r="V80" s="686"/>
      <c r="W80" s="681"/>
      <c r="X80" s="40"/>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2"/>
      <c r="CR80" s="142"/>
    </row>
    <row r="81" spans="1:96" s="25" customFormat="1" ht="54.75" customHeight="1" x14ac:dyDescent="0.25">
      <c r="A81" s="142"/>
      <c r="B81" s="289"/>
      <c r="C81" s="1230"/>
      <c r="D81" s="760"/>
      <c r="E81" s="114"/>
      <c r="F81" s="811"/>
      <c r="G81" s="812"/>
      <c r="H81" s="812"/>
      <c r="I81" s="812"/>
      <c r="J81" s="856"/>
      <c r="K81" s="663"/>
      <c r="L81" s="659"/>
      <c r="M81" s="659"/>
      <c r="N81" s="659"/>
      <c r="O81" s="660"/>
      <c r="P81" s="661"/>
      <c r="Q81" s="662"/>
      <c r="R81" s="662"/>
      <c r="S81" s="662"/>
      <c r="T81" s="662"/>
      <c r="U81" s="656"/>
      <c r="V81" s="657"/>
      <c r="W81" s="658"/>
      <c r="X81" s="46"/>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row>
    <row r="82" spans="1:96" s="25" customFormat="1" ht="12.75" customHeight="1" x14ac:dyDescent="0.25">
      <c r="A82" s="142"/>
      <c r="B82" s="305"/>
      <c r="C82" s="1278" t="s">
        <v>185</v>
      </c>
      <c r="D82" s="1279"/>
      <c r="E82" s="1280"/>
      <c r="F82" s="860"/>
      <c r="G82" s="854"/>
      <c r="H82" s="854"/>
      <c r="I82" s="854"/>
      <c r="J82" s="854"/>
      <c r="K82" s="268"/>
      <c r="L82" s="230"/>
      <c r="M82" s="230"/>
      <c r="N82" s="230"/>
      <c r="O82" s="231"/>
      <c r="P82" s="232"/>
      <c r="Q82" s="233"/>
      <c r="R82" s="233"/>
      <c r="S82" s="233"/>
      <c r="T82" s="233"/>
      <c r="U82" s="234"/>
      <c r="V82" s="235"/>
      <c r="W82" s="236"/>
      <c r="X82" s="237"/>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row>
    <row r="83" spans="1:96" s="25" customFormat="1" ht="79.5" customHeight="1" x14ac:dyDescent="0.25">
      <c r="A83" s="142"/>
      <c r="B83" s="289"/>
      <c r="C83" s="1229" t="s">
        <v>186</v>
      </c>
      <c r="D83" s="760"/>
      <c r="E83" s="111"/>
      <c r="F83" s="861"/>
      <c r="G83" s="851"/>
      <c r="H83" s="851"/>
      <c r="I83" s="851"/>
      <c r="J83" s="852"/>
      <c r="K83" s="141"/>
      <c r="L83" s="18"/>
      <c r="M83" s="18"/>
      <c r="N83" s="18"/>
      <c r="O83" s="19"/>
      <c r="P83" s="20"/>
      <c r="Q83" s="21"/>
      <c r="R83" s="21"/>
      <c r="S83" s="21"/>
      <c r="T83" s="21"/>
      <c r="U83" s="22"/>
      <c r="V83" s="23"/>
      <c r="W83" s="24"/>
      <c r="X83" s="40"/>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row>
    <row r="84" spans="1:96" s="25" customFormat="1" ht="79.5" customHeight="1" x14ac:dyDescent="0.25">
      <c r="A84" s="142"/>
      <c r="B84" s="289"/>
      <c r="C84" s="1230"/>
      <c r="D84" s="760"/>
      <c r="E84" s="111"/>
      <c r="F84" s="811"/>
      <c r="G84" s="812"/>
      <c r="H84" s="812"/>
      <c r="I84" s="812"/>
      <c r="J84" s="856"/>
      <c r="K84" s="141"/>
      <c r="L84" s="18"/>
      <c r="M84" s="18"/>
      <c r="N84" s="18"/>
      <c r="O84" s="19"/>
      <c r="P84" s="20"/>
      <c r="Q84" s="21"/>
      <c r="R84" s="21"/>
      <c r="S84" s="21"/>
      <c r="T84" s="21"/>
      <c r="U84" s="22"/>
      <c r="V84" s="23"/>
      <c r="W84" s="24"/>
      <c r="X84" s="40"/>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row>
    <row r="85" spans="1:96" s="25" customFormat="1" ht="79.5" customHeight="1" x14ac:dyDescent="0.25">
      <c r="A85" s="142"/>
      <c r="B85" s="289"/>
      <c r="C85" s="1230"/>
      <c r="D85" s="760"/>
      <c r="E85" s="111"/>
      <c r="F85" s="837"/>
      <c r="G85" s="838"/>
      <c r="H85" s="838"/>
      <c r="I85" s="838"/>
      <c r="J85" s="865"/>
      <c r="K85" s="663"/>
      <c r="L85" s="659"/>
      <c r="M85" s="659"/>
      <c r="N85" s="659"/>
      <c r="O85" s="660"/>
      <c r="P85" s="661"/>
      <c r="Q85" s="662"/>
      <c r="R85" s="662"/>
      <c r="S85" s="662"/>
      <c r="T85" s="662"/>
      <c r="U85" s="656"/>
      <c r="V85" s="657"/>
      <c r="W85" s="658"/>
      <c r="X85" s="46"/>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row>
    <row r="86" spans="1:96" s="25" customFormat="1" ht="12.75" customHeight="1" x14ac:dyDescent="0.25">
      <c r="A86" s="142"/>
      <c r="B86" s="305"/>
      <c r="C86" s="1279" t="s">
        <v>187</v>
      </c>
      <c r="D86" s="1279"/>
      <c r="E86" s="1280"/>
      <c r="F86" s="820"/>
      <c r="G86" s="822"/>
      <c r="H86" s="822"/>
      <c r="I86" s="822"/>
      <c r="J86" s="836"/>
      <c r="K86" s="229"/>
      <c r="L86" s="230"/>
      <c r="M86" s="230"/>
      <c r="N86" s="230"/>
      <c r="O86" s="231"/>
      <c r="P86" s="232"/>
      <c r="Q86" s="233"/>
      <c r="R86" s="233"/>
      <c r="S86" s="233"/>
      <c r="T86" s="233"/>
      <c r="U86" s="234"/>
      <c r="V86" s="235"/>
      <c r="W86" s="236"/>
      <c r="X86" s="237"/>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row>
    <row r="87" spans="1:96" s="25" customFormat="1" ht="102" customHeight="1" x14ac:dyDescent="0.25">
      <c r="A87" s="142"/>
      <c r="B87" s="289"/>
      <c r="C87" s="1229" t="s">
        <v>188</v>
      </c>
      <c r="D87" s="760"/>
      <c r="E87" s="111"/>
      <c r="F87" s="841"/>
      <c r="G87" s="812"/>
      <c r="H87" s="812"/>
      <c r="I87" s="812"/>
      <c r="J87" s="866"/>
      <c r="K87" s="141"/>
      <c r="L87" s="18"/>
      <c r="M87" s="18"/>
      <c r="N87" s="18"/>
      <c r="O87" s="19"/>
      <c r="P87" s="20"/>
      <c r="Q87" s="21"/>
      <c r="R87" s="21"/>
      <c r="S87" s="21"/>
      <c r="T87" s="21"/>
      <c r="U87" s="22"/>
      <c r="V87" s="23"/>
      <c r="W87" s="24"/>
      <c r="X87" s="40"/>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row>
    <row r="88" spans="1:96" s="140" customFormat="1" ht="102" customHeight="1" x14ac:dyDescent="0.25">
      <c r="B88" s="289"/>
      <c r="C88" s="1231"/>
      <c r="D88" s="764"/>
      <c r="E88" s="798"/>
      <c r="F88" s="837"/>
      <c r="G88" s="838"/>
      <c r="H88" s="838"/>
      <c r="I88" s="838"/>
      <c r="J88" s="839"/>
      <c r="K88" s="143"/>
      <c r="L88" s="27"/>
      <c r="M88" s="27"/>
      <c r="N88" s="27"/>
      <c r="O88" s="39"/>
      <c r="P88" s="42"/>
      <c r="Q88" s="43"/>
      <c r="R88" s="43"/>
      <c r="S88" s="43"/>
      <c r="T88" s="43"/>
      <c r="U88" s="38"/>
      <c r="V88" s="44"/>
      <c r="W88" s="45"/>
      <c r="X88" s="46"/>
    </row>
    <row r="89" spans="1:96" s="56" customFormat="1" ht="12.75" customHeight="1" x14ac:dyDescent="0.25">
      <c r="A89" s="148"/>
      <c r="B89" s="301"/>
      <c r="C89" s="1286" t="s">
        <v>189</v>
      </c>
      <c r="D89" s="1286"/>
      <c r="E89" s="1286"/>
      <c r="F89" s="867"/>
      <c r="G89" s="868"/>
      <c r="H89" s="868"/>
      <c r="I89" s="868"/>
      <c r="J89" s="869"/>
      <c r="K89" s="238"/>
      <c r="L89" s="239"/>
      <c r="M89" s="239"/>
      <c r="N89" s="239"/>
      <c r="O89" s="240"/>
      <c r="P89" s="188"/>
      <c r="Q89" s="189"/>
      <c r="R89" s="189"/>
      <c r="S89" s="189"/>
      <c r="T89" s="189"/>
      <c r="U89" s="190"/>
      <c r="V89" s="197"/>
      <c r="W89" s="198"/>
      <c r="X89" s="241"/>
      <c r="Y89" s="242"/>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row>
    <row r="90" spans="1:96" s="56" customFormat="1" ht="12.75" customHeight="1" x14ac:dyDescent="0.25">
      <c r="A90" s="148"/>
      <c r="B90" s="304"/>
      <c r="C90" s="1279" t="s">
        <v>190</v>
      </c>
      <c r="D90" s="1279"/>
      <c r="E90" s="1279"/>
      <c r="F90" s="870"/>
      <c r="G90" s="871"/>
      <c r="H90" s="871"/>
      <c r="I90" s="871"/>
      <c r="J90" s="872"/>
      <c r="K90" s="268"/>
      <c r="L90" s="230"/>
      <c r="M90" s="230"/>
      <c r="N90" s="230"/>
      <c r="O90" s="231"/>
      <c r="P90" s="232"/>
      <c r="Q90" s="233"/>
      <c r="R90" s="233"/>
      <c r="S90" s="233"/>
      <c r="T90" s="233"/>
      <c r="U90" s="234"/>
      <c r="V90" s="235"/>
      <c r="W90" s="236"/>
      <c r="X90" s="237"/>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row>
    <row r="91" spans="1:96" s="56" customFormat="1" ht="27" customHeight="1" x14ac:dyDescent="0.25">
      <c r="A91" s="148"/>
      <c r="B91" s="290"/>
      <c r="C91" s="1229" t="s">
        <v>191</v>
      </c>
      <c r="D91" s="761"/>
      <c r="E91" s="759"/>
      <c r="F91" s="873"/>
      <c r="G91" s="806"/>
      <c r="H91" s="806"/>
      <c r="I91" s="806"/>
      <c r="J91" s="874"/>
      <c r="K91" s="141"/>
      <c r="L91" s="18"/>
      <c r="M91" s="18"/>
      <c r="N91" s="18"/>
      <c r="O91" s="19"/>
      <c r="P91" s="20"/>
      <c r="Q91" s="21"/>
      <c r="R91" s="21"/>
      <c r="S91" s="21"/>
      <c r="T91" s="21"/>
      <c r="U91" s="22"/>
      <c r="V91" s="23"/>
      <c r="W91" s="24"/>
      <c r="X91" s="40"/>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row>
    <row r="92" spans="1:96" s="86" customFormat="1" ht="36.75" customHeight="1" x14ac:dyDescent="0.25">
      <c r="A92" s="148"/>
      <c r="B92" s="289"/>
      <c r="C92" s="1230"/>
      <c r="D92" s="760"/>
      <c r="E92" s="111"/>
      <c r="F92" s="803"/>
      <c r="G92" s="806"/>
      <c r="H92" s="806"/>
      <c r="I92" s="806"/>
      <c r="J92" s="874"/>
      <c r="K92" s="141"/>
      <c r="L92" s="18"/>
      <c r="M92" s="18"/>
      <c r="N92" s="18"/>
      <c r="O92" s="19"/>
      <c r="P92" s="20"/>
      <c r="Q92" s="21"/>
      <c r="R92" s="21"/>
      <c r="S92" s="21"/>
      <c r="T92" s="21"/>
      <c r="U92" s="22"/>
      <c r="V92" s="23"/>
      <c r="W92" s="24"/>
      <c r="X92" s="40"/>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row>
    <row r="93" spans="1:96" s="86" customFormat="1" ht="27" customHeight="1" x14ac:dyDescent="0.25">
      <c r="A93" s="148"/>
      <c r="B93" s="289"/>
      <c r="C93" s="1230"/>
      <c r="D93" s="760"/>
      <c r="E93" s="111"/>
      <c r="F93" s="803"/>
      <c r="G93" s="806"/>
      <c r="H93" s="806"/>
      <c r="I93" s="806"/>
      <c r="J93" s="874"/>
      <c r="K93" s="143"/>
      <c r="L93" s="27"/>
      <c r="M93" s="27"/>
      <c r="N93" s="27"/>
      <c r="O93" s="39"/>
      <c r="P93" s="42"/>
      <c r="Q93" s="43"/>
      <c r="R93" s="43"/>
      <c r="S93" s="43"/>
      <c r="T93" s="43"/>
      <c r="U93" s="38"/>
      <c r="V93" s="44"/>
      <c r="W93" s="45"/>
      <c r="X93" s="46"/>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row>
    <row r="94" spans="1:96" s="86" customFormat="1" ht="12.75" customHeight="1" x14ac:dyDescent="0.25">
      <c r="A94" s="148"/>
      <c r="B94" s="305"/>
      <c r="C94" s="1278" t="s">
        <v>192</v>
      </c>
      <c r="D94" s="1279"/>
      <c r="E94" s="1280"/>
      <c r="F94" s="648"/>
      <c r="G94" s="652"/>
      <c r="H94" s="647"/>
      <c r="I94" s="652"/>
      <c r="J94" s="654"/>
      <c r="K94" s="268"/>
      <c r="L94" s="230"/>
      <c r="M94" s="230"/>
      <c r="N94" s="230"/>
      <c r="O94" s="231"/>
      <c r="P94" s="232"/>
      <c r="Q94" s="233"/>
      <c r="R94" s="233"/>
      <c r="S94" s="233"/>
      <c r="T94" s="233"/>
      <c r="U94" s="234"/>
      <c r="V94" s="235"/>
      <c r="W94" s="236"/>
      <c r="X94" s="237"/>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row>
    <row r="95" spans="1:96" s="86" customFormat="1" ht="114.75" customHeight="1" x14ac:dyDescent="0.25">
      <c r="A95" s="148"/>
      <c r="B95" s="289"/>
      <c r="C95" s="276" t="s">
        <v>194</v>
      </c>
      <c r="D95" s="760"/>
      <c r="E95" s="111"/>
      <c r="F95" s="803"/>
      <c r="G95" s="804"/>
      <c r="H95" s="805"/>
      <c r="I95" s="806"/>
      <c r="J95" s="807"/>
      <c r="K95" s="17"/>
      <c r="L95" s="18"/>
      <c r="M95" s="18"/>
      <c r="N95" s="18"/>
      <c r="O95" s="19"/>
      <c r="P95" s="20"/>
      <c r="Q95" s="21"/>
      <c r="R95" s="21"/>
      <c r="S95" s="21"/>
      <c r="T95" s="21"/>
      <c r="U95" s="22"/>
      <c r="V95" s="183"/>
      <c r="W95" s="184"/>
      <c r="X95" s="185"/>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row>
    <row r="96" spans="1:96" s="158" customFormat="1" ht="12.75" customHeight="1" x14ac:dyDescent="0.25">
      <c r="A96" s="148"/>
      <c r="B96" s="305"/>
      <c r="C96" s="1279" t="s">
        <v>193</v>
      </c>
      <c r="D96" s="1279"/>
      <c r="E96" s="1279"/>
      <c r="F96" s="653"/>
      <c r="G96" s="652"/>
      <c r="H96" s="647"/>
      <c r="I96" s="652"/>
      <c r="J96" s="646"/>
      <c r="K96" s="206"/>
      <c r="L96" s="206"/>
      <c r="M96" s="206"/>
      <c r="N96" s="206"/>
      <c r="O96" s="207"/>
      <c r="P96" s="211"/>
      <c r="Q96" s="212"/>
      <c r="R96" s="212"/>
      <c r="S96" s="212"/>
      <c r="T96" s="212"/>
      <c r="U96" s="213"/>
      <c r="V96" s="655"/>
      <c r="W96" s="236"/>
      <c r="X96" s="237"/>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row>
    <row r="97" spans="1:96" s="158" customFormat="1" ht="117.75" customHeight="1" thickBot="1" x14ac:dyDescent="0.3">
      <c r="A97" s="148"/>
      <c r="B97" s="306"/>
      <c r="C97" s="281" t="s">
        <v>195</v>
      </c>
      <c r="D97" s="795"/>
      <c r="E97" s="387"/>
      <c r="F97" s="799"/>
      <c r="G97" s="800"/>
      <c r="H97" s="801"/>
      <c r="I97" s="800"/>
      <c r="J97" s="802"/>
      <c r="K97" s="277"/>
      <c r="L97" s="258"/>
      <c r="M97" s="258"/>
      <c r="N97" s="258"/>
      <c r="O97" s="260"/>
      <c r="P97" s="261"/>
      <c r="Q97" s="262"/>
      <c r="R97" s="262"/>
      <c r="S97" s="262"/>
      <c r="T97" s="262"/>
      <c r="U97" s="263"/>
      <c r="V97" s="264"/>
      <c r="W97" s="265"/>
      <c r="X97" s="266"/>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row>
    <row r="98" spans="1:96" s="140" customFormat="1" ht="21" customHeight="1" thickBot="1" x14ac:dyDescent="0.3">
      <c r="C98" s="145"/>
      <c r="D98" s="145"/>
      <c r="E98" s="640"/>
      <c r="F98" s="639"/>
      <c r="G98" s="639"/>
      <c r="H98" s="639"/>
      <c r="I98" s="639"/>
      <c r="J98" s="641"/>
    </row>
    <row r="99" spans="1:96" s="140" customFormat="1" ht="21" customHeight="1" thickBot="1" x14ac:dyDescent="0.3">
      <c r="B99" s="1216" t="s">
        <v>68</v>
      </c>
      <c r="C99" s="1217"/>
      <c r="D99" s="1217"/>
      <c r="E99" s="1218"/>
      <c r="F99" s="1078" t="s">
        <v>218</v>
      </c>
      <c r="G99" s="1079"/>
      <c r="H99" s="1079"/>
      <c r="I99" s="1079"/>
      <c r="J99" s="1080"/>
      <c r="K99" s="1071" t="s">
        <v>47</v>
      </c>
      <c r="L99" s="1072"/>
      <c r="M99" s="1072"/>
      <c r="N99" s="1072"/>
      <c r="O99" s="1277"/>
      <c r="P99" s="1097" t="s">
        <v>58</v>
      </c>
      <c r="Q99" s="1098"/>
      <c r="R99" s="1098"/>
      <c r="S99" s="1098"/>
      <c r="T99" s="1098"/>
      <c r="U99" s="1099"/>
      <c r="V99" s="1281" t="s">
        <v>5</v>
      </c>
      <c r="W99" s="1282"/>
      <c r="X99" s="1283"/>
    </row>
    <row r="100" spans="1:96" s="140" customFormat="1" ht="68.25" thickBot="1" x14ac:dyDescent="0.3">
      <c r="B100" s="1219"/>
      <c r="C100" s="1220"/>
      <c r="D100" s="1220"/>
      <c r="E100" s="1221"/>
      <c r="F100" s="317" t="s">
        <v>219</v>
      </c>
      <c r="G100" s="355" t="s">
        <v>220</v>
      </c>
      <c r="H100" s="320" t="s">
        <v>221</v>
      </c>
      <c r="I100" s="320" t="s">
        <v>222</v>
      </c>
      <c r="J100" s="312" t="s">
        <v>269</v>
      </c>
      <c r="K100" s="149" t="s">
        <v>44</v>
      </c>
      <c r="L100" s="150" t="s">
        <v>45</v>
      </c>
      <c r="M100" s="150" t="s">
        <v>1</v>
      </c>
      <c r="N100" s="150" t="s">
        <v>0</v>
      </c>
      <c r="O100" s="151" t="s">
        <v>56</v>
      </c>
      <c r="P100" s="152" t="s">
        <v>2</v>
      </c>
      <c r="Q100" s="153" t="s">
        <v>3</v>
      </c>
      <c r="R100" s="153" t="s">
        <v>146</v>
      </c>
      <c r="S100" s="2" t="s">
        <v>147</v>
      </c>
      <c r="T100" s="153" t="s">
        <v>148</v>
      </c>
      <c r="U100" s="154" t="s">
        <v>4</v>
      </c>
      <c r="V100" s="63" t="s">
        <v>6</v>
      </c>
      <c r="W100" s="64" t="s">
        <v>59</v>
      </c>
      <c r="X100" s="65" t="s">
        <v>69</v>
      </c>
    </row>
    <row r="101" spans="1:96" s="140" customFormat="1" ht="23.25" thickBot="1" x14ac:dyDescent="0.3">
      <c r="B101" s="1219"/>
      <c r="C101" s="1220"/>
      <c r="D101" s="1220"/>
      <c r="E101" s="1221"/>
      <c r="F101" s="356">
        <f>COUNTA(F6:F85)</f>
        <v>1</v>
      </c>
      <c r="G101" s="357">
        <f>COUNTA(G6:G85)</f>
        <v>0</v>
      </c>
      <c r="H101" s="357">
        <f>COUNTA(H6:H85)</f>
        <v>0</v>
      </c>
      <c r="I101" s="358">
        <f>COUNTA(I6:I85)</f>
        <v>0</v>
      </c>
      <c r="J101" s="354">
        <f>COUNTA(J6:J85)</f>
        <v>1</v>
      </c>
      <c r="K101" s="67">
        <f t="shared" ref="K101:X101" si="0">COUNTA(K7:K88)</f>
        <v>1</v>
      </c>
      <c r="L101" s="68">
        <f t="shared" si="0"/>
        <v>0</v>
      </c>
      <c r="M101" s="68">
        <f t="shared" si="0"/>
        <v>0</v>
      </c>
      <c r="N101" s="68">
        <f t="shared" si="0"/>
        <v>0</v>
      </c>
      <c r="O101" s="69">
        <f t="shared" si="0"/>
        <v>1</v>
      </c>
      <c r="P101" s="67">
        <f t="shared" si="0"/>
        <v>0</v>
      </c>
      <c r="Q101" s="68">
        <f t="shared" si="0"/>
        <v>0</v>
      </c>
      <c r="R101" s="68">
        <f t="shared" si="0"/>
        <v>0</v>
      </c>
      <c r="S101" s="68">
        <f t="shared" si="0"/>
        <v>1</v>
      </c>
      <c r="T101" s="68">
        <f t="shared" si="0"/>
        <v>1</v>
      </c>
      <c r="U101" s="69">
        <f t="shared" si="0"/>
        <v>0</v>
      </c>
      <c r="V101" s="67">
        <f t="shared" si="0"/>
        <v>0</v>
      </c>
      <c r="W101" s="68">
        <f t="shared" si="0"/>
        <v>0</v>
      </c>
      <c r="X101" s="123">
        <f t="shared" si="0"/>
        <v>0</v>
      </c>
    </row>
    <row r="102" spans="1:96" s="140" customFormat="1" ht="22.5" customHeight="1" thickBot="1" x14ac:dyDescent="0.3">
      <c r="B102" s="1219"/>
      <c r="C102" s="1220"/>
      <c r="D102" s="1220"/>
      <c r="E102" s="1221"/>
      <c r="F102" s="784" t="str">
        <f>CONCATENATE((COUNTIF(F7:F97,"Evaluation"))," ","Evaluation(s)")</f>
        <v>0 Evaluation(s)</v>
      </c>
      <c r="G102" s="708" t="str">
        <f t="shared" ref="G102:X102" si="1">CONCATENATE((COUNTIF(G7:G97,"Evaluation"))," ","Evaluation(s)")</f>
        <v>0 Evaluation(s)</v>
      </c>
      <c r="H102" s="712" t="str">
        <f t="shared" si="1"/>
        <v>0 Evaluation(s)</v>
      </c>
      <c r="I102" s="713" t="str">
        <f t="shared" si="1"/>
        <v>0 Evaluation(s)</v>
      </c>
      <c r="J102" s="876" t="str">
        <f t="shared" si="1"/>
        <v>0 Evaluation(s)</v>
      </c>
      <c r="K102" s="784" t="str">
        <f t="shared" si="1"/>
        <v>0 Evaluation(s)</v>
      </c>
      <c r="L102" s="708" t="str">
        <f t="shared" si="1"/>
        <v>0 Evaluation(s)</v>
      </c>
      <c r="M102" s="713" t="str">
        <f t="shared" si="1"/>
        <v>0 Evaluation(s)</v>
      </c>
      <c r="N102" s="713" t="str">
        <f t="shared" si="1"/>
        <v>0 Evaluation(s)</v>
      </c>
      <c r="O102" s="876" t="str">
        <f t="shared" si="1"/>
        <v>0 Evaluation(s)</v>
      </c>
      <c r="P102" s="708" t="str">
        <f t="shared" si="1"/>
        <v>0 Evaluation(s)</v>
      </c>
      <c r="Q102" s="712" t="str">
        <f t="shared" si="1"/>
        <v>0 Evaluation(s)</v>
      </c>
      <c r="R102" s="713" t="str">
        <f t="shared" si="1"/>
        <v>0 Evaluation(s)</v>
      </c>
      <c r="S102" s="708" t="str">
        <f t="shared" si="1"/>
        <v>0 Evaluation(s)</v>
      </c>
      <c r="T102" s="713" t="str">
        <f t="shared" si="1"/>
        <v>0 Evaluation(s)</v>
      </c>
      <c r="U102" s="876" t="str">
        <f t="shared" si="1"/>
        <v>0 Evaluation(s)</v>
      </c>
      <c r="V102" s="708" t="str">
        <f t="shared" si="1"/>
        <v>0 Evaluation(s)</v>
      </c>
      <c r="W102" s="712" t="str">
        <f t="shared" si="1"/>
        <v>0 Evaluation(s)</v>
      </c>
      <c r="X102" s="714" t="str">
        <f t="shared" si="1"/>
        <v>0 Evaluation(s)</v>
      </c>
    </row>
    <row r="103" spans="1:96" s="140" customFormat="1" ht="10.5" customHeight="1" thickBot="1" x14ac:dyDescent="0.3">
      <c r="B103" s="1219"/>
      <c r="C103" s="1220"/>
      <c r="D103" s="1220"/>
      <c r="E103" s="1221"/>
      <c r="K103" s="781"/>
      <c r="L103" s="702"/>
      <c r="M103" s="702"/>
      <c r="N103" s="702"/>
      <c r="O103" s="875"/>
      <c r="P103" s="155"/>
      <c r="Q103" s="155"/>
      <c r="R103" s="155"/>
      <c r="S103" s="155"/>
      <c r="T103" s="155"/>
      <c r="U103" s="705"/>
      <c r="V103" s="155"/>
      <c r="W103" s="155"/>
      <c r="X103" s="885"/>
    </row>
    <row r="104" spans="1:96" s="140" customFormat="1" ht="27.75" customHeight="1" thickBot="1" x14ac:dyDescent="0.3">
      <c r="B104" s="1219"/>
      <c r="C104" s="1220"/>
      <c r="D104" s="1220"/>
      <c r="E104" s="1221"/>
      <c r="K104" s="92" t="s">
        <v>21</v>
      </c>
      <c r="L104" s="125" t="s">
        <v>46</v>
      </c>
      <c r="M104" s="93" t="s">
        <v>50</v>
      </c>
      <c r="N104" s="93" t="s">
        <v>53</v>
      </c>
      <c r="O104" s="126" t="s">
        <v>55</v>
      </c>
      <c r="P104" s="148"/>
      <c r="Q104" s="148"/>
      <c r="R104" s="148"/>
      <c r="S104" s="148"/>
      <c r="T104" s="156"/>
      <c r="U104" s="85" t="s">
        <v>42</v>
      </c>
      <c r="V104" s="148"/>
      <c r="W104" s="156"/>
      <c r="X104" s="88" t="s">
        <v>40</v>
      </c>
    </row>
    <row r="105" spans="1:96" s="140" customFormat="1" ht="15.75" thickBot="1" x14ac:dyDescent="0.3">
      <c r="B105" s="1219"/>
      <c r="C105" s="1220"/>
      <c r="D105" s="1220"/>
      <c r="E105" s="1221"/>
      <c r="K105" s="128">
        <f>COUNTIF(K4:K88,"Loupe bino")</f>
        <v>1</v>
      </c>
      <c r="L105" s="129">
        <f>COUNTIF(L4:L88,"Dissection")</f>
        <v>0</v>
      </c>
      <c r="M105" s="129">
        <f>COUNTIF(M4:M97,"ExAO")</f>
        <v>0</v>
      </c>
      <c r="N105" s="129">
        <f>COUNTIF(N4:N88,"Modèles analogiques")</f>
        <v>0</v>
      </c>
      <c r="O105" s="130">
        <f>COUNTIF(O4:O88,"Banque de données")</f>
        <v>0</v>
      </c>
      <c r="P105" s="148"/>
      <c r="Q105" s="148"/>
      <c r="R105" s="148"/>
      <c r="S105" s="148"/>
      <c r="T105" s="156"/>
      <c r="U105" s="131">
        <f>COUNTIF(U4:U88,"Ecrit")</f>
        <v>0</v>
      </c>
      <c r="V105" s="148"/>
      <c r="W105" s="156"/>
      <c r="X105" s="889">
        <f>COUNTIF(X4:X88,"DD")</f>
        <v>0</v>
      </c>
    </row>
    <row r="106" spans="1:96" s="140" customFormat="1" ht="27.75" customHeight="1" thickBot="1" x14ac:dyDescent="0.3">
      <c r="B106" s="1219"/>
      <c r="C106" s="1220"/>
      <c r="D106" s="1220"/>
      <c r="E106" s="1221"/>
      <c r="K106" s="92" t="s">
        <v>20</v>
      </c>
      <c r="L106" s="93" t="s">
        <v>143</v>
      </c>
      <c r="M106" s="93" t="s">
        <v>49</v>
      </c>
      <c r="N106" s="94" t="s">
        <v>54</v>
      </c>
      <c r="O106" s="95" t="s">
        <v>217</v>
      </c>
      <c r="P106" s="148"/>
      <c r="Q106" s="148"/>
      <c r="R106" s="148"/>
      <c r="S106" s="148"/>
      <c r="T106" s="156"/>
      <c r="U106" s="85" t="s">
        <v>43</v>
      </c>
      <c r="V106" s="148"/>
      <c r="W106" s="156"/>
      <c r="X106" s="888" t="s">
        <v>41</v>
      </c>
    </row>
    <row r="107" spans="1:96" s="140" customFormat="1" ht="15.75" customHeight="1" thickBot="1" x14ac:dyDescent="0.3">
      <c r="B107" s="1219"/>
      <c r="C107" s="1220"/>
      <c r="D107" s="1220"/>
      <c r="E107" s="1221"/>
      <c r="K107" s="128">
        <f>COUNTIF(K4:K88,"Microscope")</f>
        <v>0</v>
      </c>
      <c r="L107" s="132">
        <f>COUNTIF(L4:L88,"Préparation et montage lame")</f>
        <v>0</v>
      </c>
      <c r="M107" s="129">
        <f>COUNTIF(M4:M88,"Instruments de mesure")</f>
        <v>0</v>
      </c>
      <c r="N107" s="129">
        <f>COUNTIF(N4:N88,"Modèles numériques")</f>
        <v>0</v>
      </c>
      <c r="O107" s="133">
        <f>COUNTIF(O4:O88,"Images numériques")</f>
        <v>0</v>
      </c>
      <c r="P107" s="157"/>
      <c r="Q107" s="157"/>
      <c r="R107" s="157"/>
      <c r="S107" s="157"/>
      <c r="T107" s="157"/>
      <c r="U107" s="131">
        <f>COUNTIF(U4:U88,"Oral")</f>
        <v>0</v>
      </c>
      <c r="V107" s="157"/>
      <c r="W107" s="157"/>
      <c r="X107" s="131">
        <f>COUNTIF(X4:X88,"Santé")</f>
        <v>0</v>
      </c>
    </row>
    <row r="108" spans="1:96" s="140" customFormat="1" ht="27.75" customHeight="1" thickBot="1" x14ac:dyDescent="0.3">
      <c r="B108" s="1219"/>
      <c r="C108" s="1220"/>
      <c r="D108" s="1220"/>
      <c r="E108" s="1221"/>
      <c r="K108" s="102" t="s">
        <v>142</v>
      </c>
      <c r="L108" s="93" t="s">
        <v>145</v>
      </c>
      <c r="M108" s="93" t="s">
        <v>51</v>
      </c>
      <c r="N108" s="103" t="s">
        <v>52</v>
      </c>
      <c r="O108" s="95" t="s">
        <v>57</v>
      </c>
      <c r="P108" s="1284"/>
      <c r="Q108" s="1284"/>
      <c r="R108" s="1284"/>
      <c r="S108" s="1284"/>
      <c r="T108" s="1284"/>
      <c r="U108" s="1284"/>
      <c r="V108" s="1285"/>
      <c r="W108" s="1285"/>
      <c r="X108" s="1285"/>
    </row>
    <row r="109" spans="1:96" s="140" customFormat="1" ht="15.75" thickBot="1" x14ac:dyDescent="0.3">
      <c r="B109" s="1219"/>
      <c r="C109" s="1220"/>
      <c r="D109" s="1220"/>
      <c r="E109" s="1221"/>
      <c r="K109" s="128">
        <f>COUNTIF(K4:K88,"Microscope polarisant")</f>
        <v>0</v>
      </c>
      <c r="L109" s="129">
        <f>COUNTIF(L4:L88,"Prélèvement / coupe")</f>
        <v>0</v>
      </c>
      <c r="M109" s="129">
        <f>COUNTIF(M4:M88,"Logiciel de mesure")</f>
        <v>0</v>
      </c>
      <c r="N109" s="132">
        <f>COUNTIF(N4:N88,"Simulation")</f>
        <v>0</v>
      </c>
      <c r="O109" s="133">
        <f>COUNTIF(O4:O88,"Tableur-grapheur")</f>
        <v>1</v>
      </c>
      <c r="P109" s="1284"/>
      <c r="Q109" s="1284"/>
      <c r="R109" s="1284"/>
      <c r="S109" s="1284"/>
      <c r="T109" s="1284"/>
      <c r="U109" s="1284"/>
      <c r="V109" s="1285"/>
      <c r="W109" s="1285"/>
      <c r="X109" s="1285"/>
    </row>
    <row r="110" spans="1:96" s="140" customFormat="1" ht="27.75" customHeight="1" thickBot="1" x14ac:dyDescent="0.3">
      <c r="B110" s="1219"/>
      <c r="C110" s="1220"/>
      <c r="D110" s="1220"/>
      <c r="E110" s="1221"/>
      <c r="K110" s="136" t="s">
        <v>22</v>
      </c>
      <c r="L110" s="159"/>
      <c r="M110" s="83" t="s">
        <v>48</v>
      </c>
      <c r="N110" s="155"/>
      <c r="O110" s="155"/>
      <c r="P110" s="155"/>
      <c r="Q110" s="155"/>
      <c r="R110" s="155"/>
      <c r="S110" s="155"/>
      <c r="T110" s="155"/>
      <c r="U110" s="155"/>
      <c r="V110" s="155"/>
      <c r="W110" s="155"/>
      <c r="X110" s="155"/>
    </row>
    <row r="111" spans="1:96" s="140" customFormat="1" ht="15.75" customHeight="1" thickBot="1" x14ac:dyDescent="0.3">
      <c r="B111" s="1222"/>
      <c r="C111" s="1223"/>
      <c r="D111" s="1223"/>
      <c r="E111" s="1224"/>
      <c r="K111" s="138">
        <f>COUNTIF(K7:K97,"Œil nu")</f>
        <v>0</v>
      </c>
      <c r="L111" s="160"/>
      <c r="M111" s="131">
        <f>COUNTIF(M4:M88,"Protocole")</f>
        <v>0</v>
      </c>
      <c r="N111" s="148"/>
      <c r="O111" s="148"/>
      <c r="P111" s="155"/>
      <c r="Q111" s="155"/>
      <c r="R111" s="155"/>
      <c r="S111" s="155"/>
      <c r="T111" s="148"/>
      <c r="U111" s="148"/>
      <c r="V111" s="148"/>
      <c r="W111" s="148"/>
      <c r="X111" s="148"/>
    </row>
    <row r="112" spans="1:96" s="140" customFormat="1" ht="6" customHeight="1" x14ac:dyDescent="0.25">
      <c r="C112" s="145"/>
      <c r="D112" s="145"/>
    </row>
    <row r="113" spans="3:4" s="140" customFormat="1" ht="2.25" customHeight="1" x14ac:dyDescent="0.25">
      <c r="C113" s="145"/>
      <c r="D113" s="145"/>
    </row>
    <row r="114" spans="3:4" s="140" customFormat="1" x14ac:dyDescent="0.25">
      <c r="C114" s="145"/>
      <c r="D114" s="145"/>
    </row>
    <row r="115" spans="3:4" s="140" customFormat="1" x14ac:dyDescent="0.25">
      <c r="C115" s="145"/>
      <c r="D115" s="145"/>
    </row>
    <row r="116" spans="3:4" s="140" customFormat="1" x14ac:dyDescent="0.25">
      <c r="C116" s="145"/>
      <c r="D116" s="145"/>
    </row>
    <row r="117" spans="3:4" s="140" customFormat="1" x14ac:dyDescent="0.25">
      <c r="C117" s="145"/>
      <c r="D117" s="145"/>
    </row>
    <row r="118" spans="3:4" s="140" customFormat="1" x14ac:dyDescent="0.25">
      <c r="C118" s="145"/>
      <c r="D118" s="877" t="s">
        <v>273</v>
      </c>
    </row>
    <row r="119" spans="3:4" s="140" customFormat="1" x14ac:dyDescent="0.25">
      <c r="C119" s="145"/>
      <c r="D119" s="877" t="s">
        <v>274</v>
      </c>
    </row>
    <row r="120" spans="3:4" s="140" customFormat="1" x14ac:dyDescent="0.25">
      <c r="C120" s="145"/>
      <c r="D120" s="877" t="s">
        <v>268</v>
      </c>
    </row>
    <row r="121" spans="3:4" s="140" customFormat="1" x14ac:dyDescent="0.25">
      <c r="C121" s="145"/>
      <c r="D121" s="145"/>
    </row>
    <row r="122" spans="3:4" s="140" customFormat="1" x14ac:dyDescent="0.25">
      <c r="C122" s="145"/>
      <c r="D122" s="145"/>
    </row>
    <row r="123" spans="3:4" s="140" customFormat="1" x14ac:dyDescent="0.25">
      <c r="C123" s="145"/>
      <c r="D123" s="145"/>
    </row>
    <row r="124" spans="3:4" s="140" customFormat="1" x14ac:dyDescent="0.25">
      <c r="C124" s="145"/>
      <c r="D124" s="145"/>
    </row>
    <row r="125" spans="3:4" s="140" customFormat="1" x14ac:dyDescent="0.25">
      <c r="C125" s="145"/>
      <c r="D125" s="145"/>
    </row>
    <row r="126" spans="3:4" s="140" customFormat="1" x14ac:dyDescent="0.25">
      <c r="C126" s="145"/>
      <c r="D126" s="145"/>
    </row>
    <row r="127" spans="3:4" s="140" customFormat="1" x14ac:dyDescent="0.25">
      <c r="C127" s="145"/>
      <c r="D127" s="145"/>
    </row>
    <row r="128" spans="3:4" s="140" customFormat="1" x14ac:dyDescent="0.25">
      <c r="C128" s="145"/>
      <c r="D128" s="145"/>
    </row>
    <row r="129" spans="3:4" s="140" customFormat="1" x14ac:dyDescent="0.25">
      <c r="C129" s="145"/>
      <c r="D129" s="145"/>
    </row>
    <row r="130" spans="3:4" s="140" customFormat="1" x14ac:dyDescent="0.25">
      <c r="C130" s="145"/>
      <c r="D130" s="145"/>
    </row>
    <row r="131" spans="3:4" s="140" customFormat="1" x14ac:dyDescent="0.25">
      <c r="C131" s="145"/>
      <c r="D131" s="145"/>
    </row>
    <row r="132" spans="3:4" s="140" customFormat="1" x14ac:dyDescent="0.25">
      <c r="C132" s="145"/>
      <c r="D132" s="145"/>
    </row>
    <row r="133" spans="3:4" s="140" customFormat="1" x14ac:dyDescent="0.25">
      <c r="C133" s="145"/>
      <c r="D133" s="145"/>
    </row>
    <row r="134" spans="3:4" s="140" customFormat="1" x14ac:dyDescent="0.25">
      <c r="C134" s="145"/>
      <c r="D134" s="145"/>
    </row>
    <row r="135" spans="3:4" s="140" customFormat="1" x14ac:dyDescent="0.25">
      <c r="C135" s="145"/>
      <c r="D135" s="145"/>
    </row>
    <row r="136" spans="3:4" s="140" customFormat="1" x14ac:dyDescent="0.25">
      <c r="C136" s="145"/>
      <c r="D136" s="145"/>
    </row>
    <row r="137" spans="3:4" s="140" customFormat="1" x14ac:dyDescent="0.25">
      <c r="C137" s="145"/>
      <c r="D137" s="145"/>
    </row>
    <row r="138" spans="3:4" s="140" customFormat="1" x14ac:dyDescent="0.25">
      <c r="C138" s="145"/>
      <c r="D138" s="145"/>
    </row>
    <row r="139" spans="3:4" s="140" customFormat="1" x14ac:dyDescent="0.25">
      <c r="C139" s="145"/>
      <c r="D139" s="145"/>
    </row>
    <row r="140" spans="3:4" s="140" customFormat="1" x14ac:dyDescent="0.25">
      <c r="C140" s="145"/>
      <c r="D140" s="145"/>
    </row>
    <row r="141" spans="3:4" s="140" customFormat="1" x14ac:dyDescent="0.25">
      <c r="C141" s="145"/>
      <c r="D141" s="145"/>
    </row>
    <row r="142" spans="3:4" s="140" customFormat="1" x14ac:dyDescent="0.25">
      <c r="C142" s="145"/>
      <c r="D142" s="145"/>
    </row>
    <row r="143" spans="3:4" s="140" customFormat="1" x14ac:dyDescent="0.25">
      <c r="C143" s="145"/>
      <c r="D143" s="145"/>
    </row>
    <row r="144" spans="3:4" s="140" customFormat="1" x14ac:dyDescent="0.25">
      <c r="C144" s="145"/>
      <c r="D144" s="145"/>
    </row>
    <row r="145" spans="3:4" s="140" customFormat="1" x14ac:dyDescent="0.25">
      <c r="C145" s="145"/>
      <c r="D145" s="145"/>
    </row>
    <row r="146" spans="3:4" s="140" customFormat="1" x14ac:dyDescent="0.25">
      <c r="C146" s="145"/>
      <c r="D146" s="145"/>
    </row>
    <row r="147" spans="3:4" s="140" customFormat="1" x14ac:dyDescent="0.25">
      <c r="C147" s="145"/>
      <c r="D147" s="145"/>
    </row>
    <row r="148" spans="3:4" s="140" customFormat="1" x14ac:dyDescent="0.25">
      <c r="C148" s="145"/>
      <c r="D148" s="145"/>
    </row>
    <row r="149" spans="3:4" s="140" customFormat="1" x14ac:dyDescent="0.25">
      <c r="C149" s="145"/>
      <c r="D149" s="145"/>
    </row>
    <row r="150" spans="3:4" s="140" customFormat="1" x14ac:dyDescent="0.25">
      <c r="C150" s="145"/>
      <c r="D150" s="145"/>
    </row>
    <row r="151" spans="3:4" s="140" customFormat="1" x14ac:dyDescent="0.25">
      <c r="C151" s="145"/>
      <c r="D151" s="145"/>
    </row>
    <row r="152" spans="3:4" s="140" customFormat="1" x14ac:dyDescent="0.25">
      <c r="C152" s="145"/>
      <c r="D152" s="145"/>
    </row>
    <row r="153" spans="3:4" s="140" customFormat="1" x14ac:dyDescent="0.25">
      <c r="C153" s="145"/>
      <c r="D153" s="145"/>
    </row>
    <row r="154" spans="3:4" s="140" customFormat="1" x14ac:dyDescent="0.25">
      <c r="C154" s="145"/>
      <c r="D154" s="145"/>
    </row>
    <row r="155" spans="3:4" s="140" customFormat="1" x14ac:dyDescent="0.25">
      <c r="C155" s="145"/>
      <c r="D155" s="145"/>
    </row>
    <row r="156" spans="3:4" s="140" customFormat="1" x14ac:dyDescent="0.25">
      <c r="C156" s="145"/>
      <c r="D156" s="145"/>
    </row>
    <row r="157" spans="3:4" s="140" customFormat="1" x14ac:dyDescent="0.25">
      <c r="C157" s="145"/>
      <c r="D157" s="145"/>
    </row>
    <row r="158" spans="3:4" s="140" customFormat="1" x14ac:dyDescent="0.25">
      <c r="C158" s="145"/>
      <c r="D158" s="145"/>
    </row>
    <row r="159" spans="3:4" s="140" customFormat="1" x14ac:dyDescent="0.25">
      <c r="C159" s="145"/>
      <c r="D159" s="145"/>
    </row>
    <row r="160" spans="3:4" s="140" customFormat="1" x14ac:dyDescent="0.25">
      <c r="C160" s="145"/>
      <c r="D160" s="145"/>
    </row>
    <row r="161" spans="3:4" s="140" customFormat="1" x14ac:dyDescent="0.25">
      <c r="C161" s="145"/>
      <c r="D161" s="145"/>
    </row>
    <row r="162" spans="3:4" s="140" customFormat="1" x14ac:dyDescent="0.25">
      <c r="C162" s="145"/>
      <c r="D162" s="145"/>
    </row>
    <row r="163" spans="3:4" s="140" customFormat="1" x14ac:dyDescent="0.25">
      <c r="C163" s="145"/>
      <c r="D163" s="145"/>
    </row>
    <row r="164" spans="3:4" s="140" customFormat="1" x14ac:dyDescent="0.25">
      <c r="C164" s="145"/>
      <c r="D164" s="145"/>
    </row>
    <row r="165" spans="3:4" s="140" customFormat="1" x14ac:dyDescent="0.25">
      <c r="C165" s="145"/>
      <c r="D165" s="145"/>
    </row>
    <row r="166" spans="3:4" s="140" customFormat="1" x14ac:dyDescent="0.25">
      <c r="C166" s="145"/>
      <c r="D166" s="145"/>
    </row>
    <row r="167" spans="3:4" s="140" customFormat="1" x14ac:dyDescent="0.25">
      <c r="C167" s="145"/>
      <c r="D167" s="145"/>
    </row>
    <row r="168" spans="3:4" s="140" customFormat="1" x14ac:dyDescent="0.25">
      <c r="C168" s="145"/>
      <c r="D168" s="145"/>
    </row>
    <row r="169" spans="3:4" s="140" customFormat="1" x14ac:dyDescent="0.25">
      <c r="C169" s="145"/>
      <c r="D169" s="145"/>
    </row>
    <row r="170" spans="3:4" s="140" customFormat="1" x14ac:dyDescent="0.25">
      <c r="C170" s="145"/>
      <c r="D170" s="145"/>
    </row>
    <row r="171" spans="3:4" s="140" customFormat="1" x14ac:dyDescent="0.25">
      <c r="C171" s="145"/>
      <c r="D171" s="145"/>
    </row>
    <row r="172" spans="3:4" s="140" customFormat="1" x14ac:dyDescent="0.25">
      <c r="C172" s="145"/>
      <c r="D172" s="145"/>
    </row>
    <row r="173" spans="3:4" s="140" customFormat="1" x14ac:dyDescent="0.25">
      <c r="C173" s="145"/>
      <c r="D173" s="145"/>
    </row>
    <row r="174" spans="3:4" s="140" customFormat="1" x14ac:dyDescent="0.25">
      <c r="C174" s="145"/>
      <c r="D174" s="145"/>
    </row>
    <row r="175" spans="3:4" s="140" customFormat="1" x14ac:dyDescent="0.25">
      <c r="C175" s="145"/>
      <c r="D175" s="145"/>
    </row>
    <row r="176" spans="3:4" s="140" customFormat="1" x14ac:dyDescent="0.25">
      <c r="C176" s="145"/>
      <c r="D176" s="145"/>
    </row>
    <row r="177" spans="3:4" s="140" customFormat="1" x14ac:dyDescent="0.25">
      <c r="C177" s="145"/>
      <c r="D177" s="145"/>
    </row>
    <row r="178" spans="3:4" s="140" customFormat="1" x14ac:dyDescent="0.25">
      <c r="C178" s="145"/>
      <c r="D178" s="145"/>
    </row>
    <row r="179" spans="3:4" s="140" customFormat="1" x14ac:dyDescent="0.25">
      <c r="C179" s="145"/>
      <c r="D179" s="145"/>
    </row>
    <row r="180" spans="3:4" s="140" customFormat="1" x14ac:dyDescent="0.25">
      <c r="C180" s="145"/>
      <c r="D180" s="145"/>
    </row>
    <row r="181" spans="3:4" s="140" customFormat="1" x14ac:dyDescent="0.25">
      <c r="C181" s="145"/>
      <c r="D181" s="145"/>
    </row>
    <row r="182" spans="3:4" s="140" customFormat="1" x14ac:dyDescent="0.25">
      <c r="C182" s="145"/>
      <c r="D182" s="145"/>
    </row>
    <row r="183" spans="3:4" s="140" customFormat="1" x14ac:dyDescent="0.25">
      <c r="C183" s="145"/>
      <c r="D183" s="145"/>
    </row>
    <row r="184" spans="3:4" s="140" customFormat="1" x14ac:dyDescent="0.25">
      <c r="C184" s="145"/>
      <c r="D184" s="145"/>
    </row>
    <row r="185" spans="3:4" s="140" customFormat="1" x14ac:dyDescent="0.25">
      <c r="C185" s="145"/>
      <c r="D185" s="145"/>
    </row>
    <row r="186" spans="3:4" s="140" customFormat="1" x14ac:dyDescent="0.25">
      <c r="C186" s="145"/>
      <c r="D186" s="145"/>
    </row>
    <row r="187" spans="3:4" s="140" customFormat="1" x14ac:dyDescent="0.25">
      <c r="C187" s="145"/>
      <c r="D187" s="145"/>
    </row>
    <row r="188" spans="3:4" s="140" customFormat="1" x14ac:dyDescent="0.25">
      <c r="C188" s="145"/>
      <c r="D188" s="145"/>
    </row>
    <row r="189" spans="3:4" s="140" customFormat="1" x14ac:dyDescent="0.25">
      <c r="C189" s="145"/>
      <c r="D189" s="145"/>
    </row>
    <row r="190" spans="3:4" s="140" customFormat="1" x14ac:dyDescent="0.25">
      <c r="C190" s="145"/>
      <c r="D190" s="145"/>
    </row>
    <row r="191" spans="3:4" s="140" customFormat="1" x14ac:dyDescent="0.25">
      <c r="C191" s="145"/>
      <c r="D191" s="145"/>
    </row>
    <row r="192" spans="3:4" s="140" customFormat="1" x14ac:dyDescent="0.25">
      <c r="C192" s="145"/>
      <c r="D192" s="145"/>
    </row>
    <row r="193" spans="3:4" s="140" customFormat="1" x14ac:dyDescent="0.25">
      <c r="C193" s="145"/>
      <c r="D193" s="145"/>
    </row>
    <row r="194" spans="3:4" s="140" customFormat="1" x14ac:dyDescent="0.25">
      <c r="C194" s="145"/>
      <c r="D194" s="145"/>
    </row>
    <row r="195" spans="3:4" s="140" customFormat="1" x14ac:dyDescent="0.25">
      <c r="C195" s="145"/>
      <c r="D195" s="145"/>
    </row>
    <row r="196" spans="3:4" s="140" customFormat="1" x14ac:dyDescent="0.25">
      <c r="C196" s="145"/>
      <c r="D196" s="145"/>
    </row>
    <row r="197" spans="3:4" s="140" customFormat="1" x14ac:dyDescent="0.25">
      <c r="C197" s="145"/>
      <c r="D197" s="145"/>
    </row>
    <row r="198" spans="3:4" s="140" customFormat="1" x14ac:dyDescent="0.25">
      <c r="C198" s="145"/>
      <c r="D198" s="145"/>
    </row>
    <row r="199" spans="3:4" s="140" customFormat="1" x14ac:dyDescent="0.25">
      <c r="C199" s="145"/>
      <c r="D199" s="145"/>
    </row>
    <row r="200" spans="3:4" s="140" customFormat="1" x14ac:dyDescent="0.25">
      <c r="C200" s="145"/>
      <c r="D200" s="145"/>
    </row>
    <row r="201" spans="3:4" s="140" customFormat="1" x14ac:dyDescent="0.25">
      <c r="C201" s="145"/>
      <c r="D201" s="145"/>
    </row>
    <row r="202" spans="3:4" s="140" customFormat="1" x14ac:dyDescent="0.25">
      <c r="C202" s="145"/>
      <c r="D202" s="145"/>
    </row>
    <row r="203" spans="3:4" s="140" customFormat="1" x14ac:dyDescent="0.25">
      <c r="C203" s="145"/>
      <c r="D203" s="145"/>
    </row>
    <row r="204" spans="3:4" s="140" customFormat="1" x14ac:dyDescent="0.25">
      <c r="C204" s="145"/>
      <c r="D204" s="145"/>
    </row>
    <row r="205" spans="3:4" s="140" customFormat="1" x14ac:dyDescent="0.25">
      <c r="C205" s="145"/>
      <c r="D205" s="145"/>
    </row>
    <row r="206" spans="3:4" s="140" customFormat="1" x14ac:dyDescent="0.25">
      <c r="C206" s="145"/>
      <c r="D206" s="145"/>
    </row>
    <row r="207" spans="3:4" s="140" customFormat="1" x14ac:dyDescent="0.25">
      <c r="C207" s="145"/>
      <c r="D207" s="145"/>
    </row>
    <row r="208" spans="3:4" s="140" customFormat="1" x14ac:dyDescent="0.25">
      <c r="C208" s="145"/>
      <c r="D208" s="145"/>
    </row>
    <row r="209" spans="3:4" s="140" customFormat="1" x14ac:dyDescent="0.25">
      <c r="C209" s="145"/>
      <c r="D209" s="145"/>
    </row>
    <row r="210" spans="3:4" s="140" customFormat="1" x14ac:dyDescent="0.25">
      <c r="C210" s="145"/>
      <c r="D210" s="145"/>
    </row>
    <row r="211" spans="3:4" s="140" customFormat="1" x14ac:dyDescent="0.25">
      <c r="C211" s="145"/>
      <c r="D211" s="145"/>
    </row>
    <row r="212" spans="3:4" s="140" customFormat="1" x14ac:dyDescent="0.25">
      <c r="C212" s="145"/>
      <c r="D212" s="145"/>
    </row>
    <row r="213" spans="3:4" s="140" customFormat="1" x14ac:dyDescent="0.25">
      <c r="C213" s="145"/>
      <c r="D213" s="145"/>
    </row>
    <row r="214" spans="3:4" s="140" customFormat="1" x14ac:dyDescent="0.25">
      <c r="C214" s="145"/>
      <c r="D214" s="145"/>
    </row>
    <row r="215" spans="3:4" s="140" customFormat="1" x14ac:dyDescent="0.25">
      <c r="C215" s="145"/>
      <c r="D215" s="145"/>
    </row>
    <row r="216" spans="3:4" s="140" customFormat="1" x14ac:dyDescent="0.25">
      <c r="C216" s="145"/>
      <c r="D216" s="145"/>
    </row>
    <row r="217" spans="3:4" s="140" customFormat="1" x14ac:dyDescent="0.25">
      <c r="C217" s="145"/>
      <c r="D217" s="145"/>
    </row>
    <row r="218" spans="3:4" s="140" customFormat="1" x14ac:dyDescent="0.25">
      <c r="C218" s="145"/>
      <c r="D218" s="145"/>
    </row>
    <row r="219" spans="3:4" s="140" customFormat="1" x14ac:dyDescent="0.25">
      <c r="C219" s="145"/>
      <c r="D219" s="145"/>
    </row>
    <row r="220" spans="3:4" s="140" customFormat="1" x14ac:dyDescent="0.25">
      <c r="C220" s="145"/>
      <c r="D220" s="145"/>
    </row>
    <row r="221" spans="3:4" s="140" customFormat="1" x14ac:dyDescent="0.25">
      <c r="C221" s="145"/>
      <c r="D221" s="145"/>
    </row>
    <row r="222" spans="3:4" s="140" customFormat="1" x14ac:dyDescent="0.25">
      <c r="C222" s="145"/>
      <c r="D222" s="145"/>
    </row>
    <row r="223" spans="3:4" s="140" customFormat="1" x14ac:dyDescent="0.25">
      <c r="C223" s="145"/>
      <c r="D223" s="145"/>
    </row>
    <row r="224" spans="3:4" s="140" customFormat="1" x14ac:dyDescent="0.25">
      <c r="C224" s="145"/>
      <c r="D224" s="145"/>
    </row>
    <row r="225" spans="2:27" s="140" customFormat="1" x14ac:dyDescent="0.25">
      <c r="C225" s="145"/>
      <c r="D225" s="145"/>
    </row>
    <row r="226" spans="2:27" s="140" customFormat="1" x14ac:dyDescent="0.25">
      <c r="C226" s="145"/>
      <c r="D226" s="145"/>
    </row>
    <row r="227" spans="2:27" s="140" customFormat="1" x14ac:dyDescent="0.25">
      <c r="C227" s="145"/>
      <c r="D227" s="145"/>
    </row>
    <row r="228" spans="2:27" s="140" customFormat="1" x14ac:dyDescent="0.25">
      <c r="C228" s="145"/>
      <c r="D228" s="145"/>
    </row>
    <row r="229" spans="2:27" s="140" customFormat="1" x14ac:dyDescent="0.25">
      <c r="C229" s="145"/>
      <c r="D229" s="145"/>
    </row>
    <row r="230" spans="2:27" s="140" customFormat="1" x14ac:dyDescent="0.25">
      <c r="C230" s="145"/>
      <c r="D230" s="145"/>
    </row>
    <row r="231" spans="2:27" s="140" customFormat="1" x14ac:dyDescent="0.25">
      <c r="C231" s="145"/>
      <c r="D231" s="145"/>
    </row>
    <row r="232" spans="2:27" s="140" customFormat="1" x14ac:dyDescent="0.25">
      <c r="C232" s="145"/>
      <c r="D232" s="145"/>
    </row>
    <row r="233" spans="2:27" s="140" customFormat="1" x14ac:dyDescent="0.25">
      <c r="C233" s="145"/>
      <c r="D233" s="145"/>
    </row>
    <row r="234" spans="2:27" s="140" customFormat="1" x14ac:dyDescent="0.25">
      <c r="C234" s="145"/>
      <c r="D234" s="145"/>
    </row>
    <row r="235" spans="2:27" s="140" customFormat="1" x14ac:dyDescent="0.25">
      <c r="C235" s="145"/>
      <c r="D235" s="145"/>
    </row>
    <row r="236" spans="2:27" s="140" customFormat="1" x14ac:dyDescent="0.25">
      <c r="C236" s="145"/>
      <c r="D236" s="145"/>
      <c r="Y236" s="146"/>
      <c r="Z236" s="146"/>
      <c r="AA236" s="146"/>
    </row>
    <row r="237" spans="2:27" s="140" customFormat="1" x14ac:dyDescent="0.25">
      <c r="C237" s="145"/>
      <c r="D237" s="145"/>
      <c r="Y237" s="146"/>
      <c r="Z237" s="146"/>
      <c r="AA237" s="146"/>
    </row>
    <row r="238" spans="2:27" s="146" customFormat="1" x14ac:dyDescent="0.25">
      <c r="B238" s="140"/>
      <c r="C238" s="145"/>
      <c r="D238" s="145"/>
      <c r="E238" s="140"/>
      <c r="F238" s="140"/>
      <c r="G238" s="140"/>
      <c r="H238" s="140"/>
      <c r="I238" s="140"/>
      <c r="J238" s="140"/>
      <c r="K238" s="140"/>
      <c r="L238" s="140"/>
      <c r="M238" s="140"/>
      <c r="N238" s="140"/>
      <c r="O238" s="140"/>
      <c r="P238" s="140"/>
      <c r="Q238" s="140"/>
      <c r="R238" s="140"/>
      <c r="S238" s="140"/>
      <c r="T238" s="140"/>
      <c r="U238" s="140"/>
      <c r="V238" s="140"/>
      <c r="W238" s="140"/>
      <c r="X238" s="140"/>
    </row>
    <row r="239" spans="2:27" s="146" customFormat="1" x14ac:dyDescent="0.25">
      <c r="B239" s="140"/>
      <c r="C239" s="145"/>
      <c r="D239" s="145"/>
      <c r="E239" s="140"/>
      <c r="F239" s="140"/>
      <c r="G239" s="140"/>
      <c r="H239" s="140"/>
      <c r="I239" s="140"/>
      <c r="J239" s="140"/>
      <c r="K239" s="140"/>
      <c r="L239" s="140"/>
      <c r="M239" s="140"/>
      <c r="N239" s="140"/>
      <c r="O239" s="140"/>
      <c r="P239" s="140"/>
      <c r="Q239" s="140"/>
      <c r="R239" s="140"/>
      <c r="S239" s="140"/>
      <c r="T239" s="140"/>
      <c r="U239" s="140"/>
      <c r="V239" s="140"/>
      <c r="W239" s="140"/>
      <c r="X239" s="140"/>
    </row>
    <row r="240" spans="2:27" s="146" customFormat="1" x14ac:dyDescent="0.25">
      <c r="B240" s="140"/>
      <c r="C240" s="145"/>
      <c r="D240" s="145"/>
      <c r="E240" s="140"/>
      <c r="F240" s="140"/>
      <c r="G240" s="140"/>
      <c r="H240" s="140"/>
      <c r="I240" s="140"/>
      <c r="J240" s="140"/>
      <c r="K240" s="140"/>
      <c r="L240" s="140"/>
      <c r="M240" s="140"/>
      <c r="N240" s="140"/>
      <c r="O240" s="140"/>
      <c r="P240" s="140"/>
      <c r="Q240" s="140"/>
      <c r="R240" s="140"/>
      <c r="S240" s="140"/>
      <c r="T240" s="140"/>
      <c r="U240" s="140"/>
      <c r="V240" s="140"/>
      <c r="W240" s="140"/>
      <c r="X240" s="140"/>
    </row>
    <row r="241" spans="2:27" s="146" customFormat="1" x14ac:dyDescent="0.25">
      <c r="B241" s="140"/>
      <c r="C241" s="145"/>
      <c r="D241" s="145"/>
      <c r="E241" s="140"/>
      <c r="F241" s="140"/>
      <c r="G241" s="140"/>
      <c r="H241" s="140"/>
      <c r="I241" s="140"/>
      <c r="J241" s="140"/>
      <c r="K241" s="140"/>
      <c r="L241" s="140"/>
      <c r="M241" s="140"/>
      <c r="N241" s="140"/>
      <c r="O241" s="140"/>
      <c r="P241" s="140"/>
      <c r="Q241" s="140"/>
      <c r="R241" s="140"/>
      <c r="S241" s="140"/>
      <c r="T241" s="140"/>
      <c r="U241" s="140"/>
      <c r="V241" s="140"/>
      <c r="W241" s="140"/>
      <c r="X241" s="140"/>
    </row>
    <row r="242" spans="2:27" s="146" customFormat="1" x14ac:dyDescent="0.25">
      <c r="B242" s="140"/>
      <c r="C242" s="145"/>
      <c r="D242" s="145"/>
      <c r="E242" s="140"/>
      <c r="F242" s="140"/>
      <c r="G242" s="140"/>
      <c r="H242" s="140"/>
      <c r="I242" s="140"/>
      <c r="J242" s="140"/>
      <c r="K242" s="140"/>
      <c r="L242" s="140"/>
      <c r="M242" s="140"/>
      <c r="N242" s="140"/>
      <c r="O242" s="140"/>
      <c r="P242" s="140"/>
      <c r="Q242" s="140"/>
      <c r="R242" s="140"/>
      <c r="S242" s="140"/>
      <c r="T242" s="140"/>
      <c r="U242" s="140"/>
      <c r="V242" s="140"/>
      <c r="W242" s="140"/>
      <c r="X242" s="140"/>
    </row>
    <row r="243" spans="2:27" s="146" customFormat="1" x14ac:dyDescent="0.25">
      <c r="B243" s="140"/>
      <c r="C243" s="145"/>
      <c r="D243" s="145"/>
      <c r="E243" s="140"/>
      <c r="F243" s="140"/>
      <c r="G243" s="140"/>
      <c r="H243" s="140"/>
      <c r="I243" s="140"/>
      <c r="J243" s="140"/>
      <c r="K243" s="140"/>
      <c r="L243" s="140"/>
      <c r="M243" s="140"/>
      <c r="N243" s="140"/>
      <c r="O243" s="140"/>
      <c r="P243" s="140"/>
      <c r="Q243" s="140"/>
      <c r="R243" s="140"/>
      <c r="S243" s="140"/>
      <c r="T243" s="140"/>
      <c r="U243" s="140"/>
      <c r="V243" s="140"/>
      <c r="W243" s="140"/>
      <c r="X243" s="140"/>
    </row>
    <row r="244" spans="2:27" s="146" customFormat="1" x14ac:dyDescent="0.25">
      <c r="B244" s="140"/>
      <c r="C244" s="145"/>
      <c r="D244" s="145"/>
      <c r="E244" s="140"/>
      <c r="K244" s="140"/>
      <c r="L244" s="140"/>
      <c r="M244" s="140"/>
      <c r="N244" s="140"/>
      <c r="O244" s="140"/>
      <c r="P244" s="140"/>
      <c r="Q244" s="140"/>
      <c r="R244" s="140"/>
      <c r="S244" s="140"/>
      <c r="T244" s="140"/>
      <c r="U244" s="140"/>
      <c r="V244" s="140"/>
      <c r="W244" s="140"/>
      <c r="X244" s="140"/>
    </row>
    <row r="245" spans="2:27" s="146" customFormat="1" x14ac:dyDescent="0.25">
      <c r="B245" s="140"/>
      <c r="C245" s="145"/>
      <c r="D245" s="145"/>
      <c r="E245" s="140"/>
      <c r="K245" s="140"/>
      <c r="L245" s="140"/>
      <c r="M245" s="140"/>
      <c r="N245" s="140"/>
      <c r="O245" s="140"/>
      <c r="P245" s="140"/>
      <c r="Q245" s="140"/>
      <c r="R245" s="140"/>
      <c r="S245" s="140"/>
      <c r="T245" s="140"/>
      <c r="U245" s="140"/>
      <c r="V245" s="140"/>
      <c r="W245" s="140"/>
      <c r="X245" s="140"/>
    </row>
    <row r="246" spans="2:27" s="146" customFormat="1" x14ac:dyDescent="0.25">
      <c r="B246" s="140"/>
      <c r="C246" s="145"/>
      <c r="D246" s="145"/>
      <c r="E246" s="140"/>
      <c r="K246" s="140"/>
      <c r="L246" s="140"/>
      <c r="M246" s="140"/>
      <c r="N246" s="140"/>
      <c r="O246" s="140"/>
      <c r="P246" s="140"/>
      <c r="Q246" s="140"/>
      <c r="R246" s="140"/>
      <c r="S246" s="140"/>
      <c r="T246" s="140"/>
      <c r="U246" s="140"/>
      <c r="V246" s="140"/>
      <c r="W246" s="140"/>
      <c r="X246" s="140"/>
    </row>
    <row r="247" spans="2:27" s="146" customFormat="1" x14ac:dyDescent="0.25">
      <c r="B247" s="140"/>
      <c r="C247" s="145"/>
      <c r="D247" s="145"/>
      <c r="E247" s="140"/>
      <c r="K247" s="140"/>
      <c r="L247" s="140"/>
      <c r="M247" s="140"/>
      <c r="N247" s="140"/>
      <c r="O247" s="140"/>
      <c r="P247" s="140"/>
      <c r="Q247" s="140"/>
      <c r="R247" s="140"/>
      <c r="S247" s="140"/>
      <c r="T247" s="140"/>
      <c r="U247" s="140"/>
      <c r="V247" s="140"/>
      <c r="W247" s="140"/>
      <c r="X247" s="140"/>
    </row>
    <row r="248" spans="2:27" s="146" customFormat="1" x14ac:dyDescent="0.25">
      <c r="B248" s="140"/>
      <c r="C248" s="145"/>
      <c r="D248" s="145"/>
      <c r="E248" s="140"/>
      <c r="K248" s="140"/>
      <c r="L248" s="140"/>
      <c r="M248" s="140"/>
      <c r="N248" s="140"/>
      <c r="O248" s="140"/>
      <c r="P248" s="140"/>
      <c r="Q248" s="140"/>
      <c r="R248" s="140"/>
      <c r="S248" s="140"/>
      <c r="T248" s="140"/>
      <c r="U248" s="140"/>
      <c r="V248" s="140"/>
      <c r="W248" s="140"/>
      <c r="X248" s="140"/>
    </row>
    <row r="249" spans="2:27" s="146" customFormat="1" x14ac:dyDescent="0.25">
      <c r="B249" s="140"/>
      <c r="C249" s="145"/>
      <c r="D249" s="145"/>
      <c r="E249" s="140"/>
      <c r="K249" s="140"/>
      <c r="L249" s="140"/>
      <c r="M249" s="140"/>
      <c r="N249" s="140"/>
      <c r="O249" s="140"/>
      <c r="P249" s="140"/>
      <c r="Q249" s="140"/>
      <c r="R249" s="140"/>
      <c r="S249" s="140"/>
      <c r="T249" s="140"/>
      <c r="U249" s="140"/>
      <c r="V249" s="140"/>
      <c r="W249" s="140"/>
      <c r="X249" s="140"/>
    </row>
    <row r="250" spans="2:27" s="146" customFormat="1" x14ac:dyDescent="0.25">
      <c r="B250" s="140"/>
      <c r="C250" s="145"/>
      <c r="D250" s="145"/>
      <c r="E250" s="140"/>
      <c r="K250" s="140"/>
      <c r="L250" s="140"/>
      <c r="M250" s="140"/>
      <c r="N250" s="140"/>
      <c r="O250" s="140"/>
      <c r="P250" s="140"/>
      <c r="Q250" s="140"/>
      <c r="R250" s="140"/>
      <c r="S250" s="140"/>
      <c r="T250" s="140"/>
      <c r="U250" s="140"/>
      <c r="V250" s="140"/>
      <c r="W250" s="140"/>
      <c r="X250" s="140"/>
    </row>
    <row r="251" spans="2:27" s="146" customFormat="1" x14ac:dyDescent="0.25">
      <c r="B251" s="140"/>
      <c r="C251" s="145"/>
      <c r="D251" s="145"/>
      <c r="E251" s="140"/>
      <c r="K251" s="140"/>
      <c r="L251" s="140"/>
      <c r="M251" s="140"/>
      <c r="N251" s="140"/>
      <c r="O251" s="140"/>
      <c r="P251" s="140"/>
      <c r="Q251" s="140"/>
      <c r="R251" s="140"/>
      <c r="S251" s="140"/>
      <c r="T251" s="140"/>
      <c r="U251" s="140"/>
      <c r="V251" s="140"/>
      <c r="W251" s="140"/>
      <c r="X251" s="140"/>
    </row>
    <row r="252" spans="2:27" s="146" customFormat="1" x14ac:dyDescent="0.25">
      <c r="B252" s="140"/>
      <c r="C252" s="145"/>
      <c r="D252" s="145"/>
      <c r="E252" s="140"/>
      <c r="K252" s="140"/>
      <c r="L252" s="140"/>
      <c r="M252" s="140"/>
      <c r="N252" s="140"/>
      <c r="O252" s="140"/>
      <c r="P252" s="140"/>
      <c r="Q252" s="140"/>
      <c r="R252" s="140"/>
      <c r="S252" s="140"/>
      <c r="T252" s="140"/>
      <c r="U252" s="140"/>
      <c r="V252" s="140"/>
      <c r="W252" s="140"/>
      <c r="X252" s="140"/>
    </row>
    <row r="253" spans="2:27" s="146" customFormat="1" x14ac:dyDescent="0.25">
      <c r="B253" s="140"/>
      <c r="C253" s="145"/>
      <c r="D253" s="145"/>
      <c r="E253" s="140"/>
      <c r="K253" s="140"/>
      <c r="L253" s="140"/>
      <c r="M253" s="140"/>
      <c r="N253" s="140"/>
      <c r="O253" s="140"/>
      <c r="P253" s="140"/>
      <c r="Q253" s="140"/>
      <c r="R253" s="140"/>
      <c r="S253" s="140"/>
      <c r="T253" s="140"/>
      <c r="U253" s="140"/>
      <c r="V253" s="140"/>
      <c r="W253" s="140"/>
      <c r="X253" s="140"/>
      <c r="Y253" s="140"/>
      <c r="Z253" s="140"/>
      <c r="AA253" s="140"/>
    </row>
    <row r="254" spans="2:27" s="146" customFormat="1" x14ac:dyDescent="0.25">
      <c r="C254" s="147"/>
      <c r="D254" s="147"/>
      <c r="Y254" s="140"/>
      <c r="Z254" s="140"/>
      <c r="AA254" s="140"/>
    </row>
    <row r="255" spans="2:27" s="140" customFormat="1" x14ac:dyDescent="0.25">
      <c r="B255" s="146"/>
      <c r="C255" s="147"/>
      <c r="D255" s="147"/>
      <c r="E255" s="146"/>
      <c r="F255" s="146"/>
      <c r="G255" s="146"/>
      <c r="H255" s="146"/>
      <c r="I255" s="146"/>
      <c r="J255" s="146"/>
      <c r="K255" s="146"/>
      <c r="L255" s="146"/>
      <c r="M255" s="146"/>
      <c r="N255" s="146"/>
      <c r="O255" s="146"/>
      <c r="P255" s="146"/>
      <c r="Q255" s="146"/>
      <c r="R255" s="146"/>
      <c r="S255" s="146"/>
      <c r="T255" s="146"/>
      <c r="U255" s="146"/>
      <c r="V255" s="146"/>
      <c r="W255" s="146"/>
      <c r="X255" s="146"/>
    </row>
    <row r="256" spans="2:27" s="140" customFormat="1" x14ac:dyDescent="0.25">
      <c r="B256" s="146"/>
      <c r="C256" s="147"/>
      <c r="D256" s="147"/>
      <c r="E256" s="146"/>
      <c r="F256" s="146"/>
      <c r="G256" s="146"/>
      <c r="H256" s="146"/>
      <c r="I256" s="146"/>
      <c r="J256" s="146"/>
      <c r="K256" s="146"/>
      <c r="L256" s="146"/>
      <c r="M256" s="146"/>
      <c r="N256" s="146"/>
      <c r="O256" s="146"/>
      <c r="P256" s="146"/>
      <c r="Q256" s="146"/>
      <c r="R256" s="146"/>
      <c r="S256" s="146"/>
      <c r="T256" s="146"/>
      <c r="U256" s="146"/>
      <c r="V256" s="146"/>
      <c r="W256" s="146"/>
      <c r="X256" s="146"/>
    </row>
    <row r="257" spans="2:24" s="140" customFormat="1" x14ac:dyDescent="0.25">
      <c r="B257" s="146"/>
      <c r="C257" s="147"/>
      <c r="D257" s="147"/>
      <c r="E257" s="146"/>
      <c r="F257" s="146"/>
      <c r="G257" s="146"/>
      <c r="H257" s="146"/>
      <c r="I257" s="146"/>
      <c r="J257" s="146"/>
      <c r="K257" s="146"/>
      <c r="L257" s="146"/>
      <c r="M257" s="146"/>
      <c r="N257" s="146"/>
      <c r="O257" s="146"/>
      <c r="P257" s="146"/>
      <c r="Q257" s="146"/>
      <c r="R257" s="146"/>
      <c r="S257" s="146"/>
      <c r="T257" s="146"/>
      <c r="U257" s="146"/>
      <c r="V257" s="146"/>
      <c r="W257" s="146"/>
      <c r="X257" s="146"/>
    </row>
    <row r="258" spans="2:24" s="140" customFormat="1" x14ac:dyDescent="0.25">
      <c r="B258" s="146"/>
      <c r="C258" s="147"/>
      <c r="D258" s="147"/>
      <c r="E258" s="146"/>
      <c r="F258" s="146"/>
      <c r="G258" s="146"/>
      <c r="H258" s="146"/>
      <c r="I258" s="146"/>
      <c r="J258" s="146"/>
      <c r="K258" s="146"/>
      <c r="L258" s="146"/>
      <c r="M258" s="146"/>
      <c r="N258" s="146"/>
      <c r="O258" s="146"/>
      <c r="P258" s="146"/>
      <c r="Q258" s="146"/>
      <c r="R258" s="146"/>
      <c r="S258" s="146"/>
      <c r="T258" s="146"/>
      <c r="U258" s="146"/>
      <c r="V258" s="146"/>
      <c r="W258" s="146"/>
      <c r="X258" s="146"/>
    </row>
    <row r="259" spans="2:24" s="140" customFormat="1" x14ac:dyDescent="0.25">
      <c r="B259" s="146"/>
      <c r="C259" s="147"/>
      <c r="D259" s="147"/>
      <c r="E259" s="146"/>
      <c r="F259" s="146"/>
      <c r="G259" s="146"/>
      <c r="H259" s="146"/>
      <c r="I259" s="146"/>
      <c r="J259" s="146"/>
      <c r="K259" s="146"/>
      <c r="L259" s="146"/>
      <c r="M259" s="146"/>
      <c r="N259" s="146"/>
      <c r="O259" s="146"/>
      <c r="P259" s="146"/>
      <c r="Q259" s="146"/>
      <c r="R259" s="146"/>
      <c r="S259" s="146"/>
      <c r="T259" s="146"/>
      <c r="U259" s="146"/>
      <c r="V259" s="146"/>
      <c r="W259" s="146"/>
      <c r="X259" s="146"/>
    </row>
    <row r="260" spans="2:24" s="140" customFormat="1" x14ac:dyDescent="0.25">
      <c r="B260" s="146"/>
      <c r="C260" s="147"/>
      <c r="D260" s="147"/>
      <c r="E260" s="146"/>
      <c r="F260" s="146"/>
      <c r="G260" s="146"/>
      <c r="H260" s="146"/>
      <c r="I260" s="146"/>
      <c r="J260" s="146"/>
      <c r="K260" s="146"/>
      <c r="L260" s="146"/>
      <c r="M260" s="146"/>
      <c r="N260" s="146"/>
      <c r="O260" s="146"/>
      <c r="P260" s="146"/>
      <c r="Q260" s="146"/>
      <c r="R260" s="146"/>
      <c r="S260" s="146"/>
      <c r="T260" s="146"/>
      <c r="U260" s="146"/>
      <c r="V260" s="146"/>
      <c r="W260" s="146"/>
      <c r="X260" s="146"/>
    </row>
    <row r="261" spans="2:24" s="140" customFormat="1" x14ac:dyDescent="0.25">
      <c r="B261" s="146"/>
      <c r="C261" s="147"/>
      <c r="D261" s="147"/>
      <c r="E261" s="146"/>
      <c r="K261" s="146"/>
      <c r="L261" s="146"/>
      <c r="M261" s="146"/>
      <c r="N261" s="146"/>
      <c r="O261" s="146"/>
      <c r="P261" s="146"/>
      <c r="Q261" s="146"/>
      <c r="R261" s="146"/>
      <c r="S261" s="146"/>
      <c r="T261" s="146"/>
      <c r="U261" s="146"/>
      <c r="V261" s="146"/>
      <c r="W261" s="146"/>
      <c r="X261" s="146"/>
    </row>
    <row r="262" spans="2:24" s="140" customFormat="1" x14ac:dyDescent="0.25">
      <c r="B262" s="146"/>
      <c r="C262" s="147"/>
      <c r="D262" s="147"/>
      <c r="E262" s="146"/>
      <c r="K262" s="146"/>
      <c r="L262" s="146"/>
      <c r="M262" s="146"/>
      <c r="N262" s="146"/>
      <c r="O262" s="146"/>
      <c r="P262" s="146"/>
      <c r="Q262" s="146"/>
      <c r="R262" s="146"/>
      <c r="S262" s="146"/>
      <c r="T262" s="146"/>
      <c r="U262" s="146"/>
      <c r="V262" s="146"/>
      <c r="W262" s="146"/>
      <c r="X262" s="146"/>
    </row>
    <row r="263" spans="2:24" s="140" customFormat="1" x14ac:dyDescent="0.25">
      <c r="B263" s="146"/>
      <c r="C263" s="147"/>
      <c r="D263" s="147"/>
      <c r="E263" s="146"/>
      <c r="K263" s="146"/>
      <c r="L263" s="146"/>
      <c r="M263" s="146"/>
      <c r="N263" s="146"/>
      <c r="O263" s="146"/>
      <c r="P263" s="146"/>
      <c r="Q263" s="146"/>
      <c r="R263" s="146"/>
      <c r="S263" s="146"/>
      <c r="T263" s="146"/>
      <c r="U263" s="146"/>
      <c r="V263" s="146"/>
      <c r="W263" s="146"/>
      <c r="X263" s="146"/>
    </row>
    <row r="264" spans="2:24" s="140" customFormat="1" x14ac:dyDescent="0.25">
      <c r="B264" s="146"/>
      <c r="C264" s="147"/>
      <c r="D264" s="147"/>
      <c r="E264" s="146"/>
      <c r="K264" s="146"/>
      <c r="L264" s="146"/>
      <c r="M264" s="146"/>
      <c r="N264" s="146"/>
      <c r="O264" s="146"/>
      <c r="P264" s="146"/>
      <c r="Q264" s="146"/>
      <c r="R264" s="146"/>
      <c r="S264" s="146"/>
      <c r="T264" s="146"/>
      <c r="U264" s="146"/>
      <c r="V264" s="146"/>
      <c r="W264" s="146"/>
      <c r="X264" s="146"/>
    </row>
    <row r="265" spans="2:24" s="140" customFormat="1" x14ac:dyDescent="0.25">
      <c r="B265" s="146"/>
      <c r="C265" s="147"/>
      <c r="D265" s="147"/>
      <c r="E265" s="146"/>
      <c r="K265" s="146"/>
      <c r="L265" s="146"/>
      <c r="M265" s="146"/>
      <c r="N265" s="146"/>
      <c r="O265" s="146"/>
      <c r="P265" s="146"/>
      <c r="Q265" s="146"/>
      <c r="R265" s="146"/>
      <c r="S265" s="146"/>
      <c r="T265" s="146"/>
      <c r="U265" s="146"/>
      <c r="V265" s="146"/>
      <c r="W265" s="146"/>
      <c r="X265" s="146"/>
    </row>
    <row r="266" spans="2:24" s="140" customFormat="1" x14ac:dyDescent="0.25">
      <c r="B266" s="146"/>
      <c r="C266" s="147"/>
      <c r="D266" s="147"/>
      <c r="E266" s="146"/>
      <c r="K266" s="146"/>
      <c r="L266" s="146"/>
      <c r="M266" s="146"/>
      <c r="N266" s="146"/>
      <c r="O266" s="146"/>
      <c r="P266" s="146"/>
      <c r="Q266" s="146"/>
      <c r="R266" s="146"/>
      <c r="S266" s="146"/>
      <c r="T266" s="146"/>
      <c r="U266" s="146"/>
      <c r="V266" s="146"/>
      <c r="W266" s="146"/>
      <c r="X266" s="146"/>
    </row>
    <row r="267" spans="2:24" s="140" customFormat="1" x14ac:dyDescent="0.25">
      <c r="B267" s="146"/>
      <c r="C267" s="147"/>
      <c r="D267" s="147"/>
      <c r="E267" s="146"/>
      <c r="K267" s="146"/>
      <c r="L267" s="146"/>
      <c r="M267" s="146"/>
      <c r="N267" s="146"/>
      <c r="O267" s="146"/>
      <c r="P267" s="146"/>
      <c r="Q267" s="146"/>
      <c r="R267" s="146"/>
      <c r="S267" s="146"/>
      <c r="T267" s="146"/>
      <c r="U267" s="146"/>
      <c r="V267" s="146"/>
      <c r="W267" s="146"/>
      <c r="X267" s="146"/>
    </row>
    <row r="268" spans="2:24" s="140" customFormat="1" x14ac:dyDescent="0.25">
      <c r="B268" s="146"/>
      <c r="C268" s="147"/>
      <c r="D268" s="147"/>
      <c r="E268" s="146"/>
      <c r="K268" s="146"/>
      <c r="L268" s="146"/>
      <c r="M268" s="146"/>
      <c r="N268" s="146"/>
      <c r="O268" s="146"/>
      <c r="P268" s="146"/>
      <c r="Q268" s="146"/>
      <c r="R268" s="146"/>
      <c r="S268" s="146"/>
      <c r="T268" s="146"/>
      <c r="U268" s="146"/>
      <c r="V268" s="146"/>
      <c r="W268" s="146"/>
      <c r="X268" s="146"/>
    </row>
    <row r="269" spans="2:24" s="140" customFormat="1" x14ac:dyDescent="0.25">
      <c r="B269" s="146"/>
      <c r="C269" s="147"/>
      <c r="D269" s="147"/>
      <c r="E269" s="146"/>
      <c r="K269" s="146"/>
      <c r="L269" s="146"/>
      <c r="M269" s="146"/>
      <c r="N269" s="146"/>
      <c r="O269" s="146"/>
      <c r="P269" s="146"/>
      <c r="Q269" s="146"/>
      <c r="R269" s="146"/>
      <c r="S269" s="146"/>
      <c r="T269" s="146"/>
      <c r="U269" s="146"/>
      <c r="V269" s="146"/>
      <c r="W269" s="146"/>
      <c r="X269" s="146"/>
    </row>
    <row r="270" spans="2:24" s="140" customFormat="1" x14ac:dyDescent="0.25">
      <c r="B270" s="146"/>
      <c r="C270" s="147"/>
      <c r="D270" s="147"/>
      <c r="E270" s="146"/>
      <c r="K270" s="146"/>
      <c r="L270" s="146"/>
      <c r="M270" s="146"/>
      <c r="N270" s="146"/>
      <c r="O270" s="146"/>
      <c r="P270" s="146"/>
      <c r="Q270" s="146"/>
      <c r="R270" s="146"/>
      <c r="S270" s="146"/>
      <c r="T270" s="146"/>
      <c r="U270" s="146"/>
      <c r="V270" s="146"/>
      <c r="W270" s="146"/>
      <c r="X270" s="146"/>
    </row>
    <row r="271" spans="2:24" s="140" customFormat="1" x14ac:dyDescent="0.25">
      <c r="C271" s="145"/>
      <c r="D271" s="145"/>
    </row>
    <row r="272" spans="2:24" s="140" customFormat="1" x14ac:dyDescent="0.25">
      <c r="C272" s="145"/>
      <c r="D272" s="145"/>
    </row>
    <row r="273" spans="3:4" s="140" customFormat="1" x14ac:dyDescent="0.25">
      <c r="C273" s="145"/>
      <c r="D273" s="145"/>
    </row>
    <row r="274" spans="3:4" s="140" customFormat="1" x14ac:dyDescent="0.25">
      <c r="C274" s="145"/>
      <c r="D274" s="145"/>
    </row>
    <row r="275" spans="3:4" s="140" customFormat="1" x14ac:dyDescent="0.25">
      <c r="C275" s="145"/>
      <c r="D275" s="145"/>
    </row>
    <row r="276" spans="3:4" s="140" customFormat="1" x14ac:dyDescent="0.25">
      <c r="C276" s="145"/>
      <c r="D276" s="145"/>
    </row>
    <row r="277" spans="3:4" s="140" customFormat="1" x14ac:dyDescent="0.25">
      <c r="C277" s="145"/>
      <c r="D277" s="145"/>
    </row>
    <row r="278" spans="3:4" s="140" customFormat="1" x14ac:dyDescent="0.25">
      <c r="C278" s="145"/>
      <c r="D278" s="145"/>
    </row>
    <row r="279" spans="3:4" s="140" customFormat="1" x14ac:dyDescent="0.25">
      <c r="C279" s="145"/>
      <c r="D279" s="145"/>
    </row>
    <row r="280" spans="3:4" s="140" customFormat="1" x14ac:dyDescent="0.25">
      <c r="C280" s="145"/>
      <c r="D280" s="145"/>
    </row>
    <row r="281" spans="3:4" s="140" customFormat="1" x14ac:dyDescent="0.25">
      <c r="C281" s="145"/>
      <c r="D281" s="145"/>
    </row>
    <row r="282" spans="3:4" s="140" customFormat="1" x14ac:dyDescent="0.25">
      <c r="C282" s="145"/>
      <c r="D282" s="145"/>
    </row>
    <row r="283" spans="3:4" s="140" customFormat="1" x14ac:dyDescent="0.25">
      <c r="C283" s="145"/>
      <c r="D283" s="145"/>
    </row>
    <row r="284" spans="3:4" s="140" customFormat="1" x14ac:dyDescent="0.25">
      <c r="C284" s="145"/>
      <c r="D284" s="145"/>
    </row>
    <row r="285" spans="3:4" s="140" customFormat="1" x14ac:dyDescent="0.25">
      <c r="C285" s="145"/>
      <c r="D285" s="145"/>
    </row>
    <row r="286" spans="3:4" s="140" customFormat="1" x14ac:dyDescent="0.25">
      <c r="C286" s="145"/>
      <c r="D286" s="145"/>
    </row>
    <row r="287" spans="3:4" s="140" customFormat="1" x14ac:dyDescent="0.25">
      <c r="C287" s="145"/>
      <c r="D287" s="145"/>
    </row>
    <row r="288" spans="3:4" s="140" customFormat="1" x14ac:dyDescent="0.25">
      <c r="C288" s="145"/>
      <c r="D288" s="145"/>
    </row>
    <row r="289" spans="3:4" s="140" customFormat="1" x14ac:dyDescent="0.25">
      <c r="C289" s="145"/>
      <c r="D289" s="145"/>
    </row>
    <row r="290" spans="3:4" s="140" customFormat="1" x14ac:dyDescent="0.25">
      <c r="C290" s="145"/>
      <c r="D290" s="145"/>
    </row>
    <row r="291" spans="3:4" s="140" customFormat="1" x14ac:dyDescent="0.25">
      <c r="C291" s="145"/>
      <c r="D291" s="145"/>
    </row>
    <row r="292" spans="3:4" s="140" customFormat="1" x14ac:dyDescent="0.25">
      <c r="C292" s="145"/>
      <c r="D292" s="145"/>
    </row>
    <row r="293" spans="3:4" s="140" customFormat="1" x14ac:dyDescent="0.25">
      <c r="C293" s="145"/>
      <c r="D293" s="145"/>
    </row>
    <row r="294" spans="3:4" s="140" customFormat="1" x14ac:dyDescent="0.25">
      <c r="C294" s="145"/>
      <c r="D294" s="145"/>
    </row>
    <row r="295" spans="3:4" s="140" customFormat="1" x14ac:dyDescent="0.25">
      <c r="C295" s="145"/>
      <c r="D295" s="145"/>
    </row>
    <row r="296" spans="3:4" s="140" customFormat="1" x14ac:dyDescent="0.25">
      <c r="C296" s="145"/>
      <c r="D296" s="145"/>
    </row>
    <row r="297" spans="3:4" s="140" customFormat="1" x14ac:dyDescent="0.25">
      <c r="C297" s="145"/>
      <c r="D297" s="145"/>
    </row>
    <row r="298" spans="3:4" s="140" customFormat="1" x14ac:dyDescent="0.25">
      <c r="C298" s="145"/>
      <c r="D298" s="145"/>
    </row>
    <row r="299" spans="3:4" s="140" customFormat="1" x14ac:dyDescent="0.25">
      <c r="C299" s="145"/>
      <c r="D299" s="145"/>
    </row>
    <row r="300" spans="3:4" s="140" customFormat="1" x14ac:dyDescent="0.25">
      <c r="C300" s="145"/>
      <c r="D300" s="145"/>
    </row>
    <row r="301" spans="3:4" s="140" customFormat="1" x14ac:dyDescent="0.25">
      <c r="C301" s="145"/>
      <c r="D301" s="145"/>
    </row>
    <row r="302" spans="3:4" s="140" customFormat="1" x14ac:dyDescent="0.25">
      <c r="C302" s="145"/>
      <c r="D302" s="145"/>
    </row>
    <row r="303" spans="3:4" s="140" customFormat="1" x14ac:dyDescent="0.25">
      <c r="C303" s="145"/>
      <c r="D303" s="145"/>
    </row>
    <row r="304" spans="3:4" s="140" customFormat="1" x14ac:dyDescent="0.25">
      <c r="C304" s="145"/>
      <c r="D304" s="145"/>
    </row>
    <row r="305" spans="3:4" s="140" customFormat="1" x14ac:dyDescent="0.25">
      <c r="C305" s="145"/>
      <c r="D305" s="145"/>
    </row>
    <row r="306" spans="3:4" s="140" customFormat="1" x14ac:dyDescent="0.25">
      <c r="C306" s="145"/>
      <c r="D306" s="145"/>
    </row>
    <row r="307" spans="3:4" s="140" customFormat="1" x14ac:dyDescent="0.25">
      <c r="C307" s="145"/>
      <c r="D307" s="145"/>
    </row>
    <row r="308" spans="3:4" s="140" customFormat="1" x14ac:dyDescent="0.25">
      <c r="C308" s="145"/>
      <c r="D308" s="145"/>
    </row>
    <row r="309" spans="3:4" s="140" customFormat="1" x14ac:dyDescent="0.25">
      <c r="C309" s="145"/>
      <c r="D309" s="145"/>
    </row>
    <row r="310" spans="3:4" s="140" customFormat="1" x14ac:dyDescent="0.25">
      <c r="C310" s="145"/>
      <c r="D310" s="145"/>
    </row>
    <row r="311" spans="3:4" s="140" customFormat="1" x14ac:dyDescent="0.25">
      <c r="C311" s="145"/>
      <c r="D311" s="145"/>
    </row>
    <row r="312" spans="3:4" s="140" customFormat="1" x14ac:dyDescent="0.25">
      <c r="C312" s="145"/>
      <c r="D312" s="145"/>
    </row>
    <row r="313" spans="3:4" s="140" customFormat="1" x14ac:dyDescent="0.25">
      <c r="C313" s="145"/>
      <c r="D313" s="145"/>
    </row>
    <row r="314" spans="3:4" s="140" customFormat="1" x14ac:dyDescent="0.25">
      <c r="C314" s="145"/>
      <c r="D314" s="145"/>
    </row>
    <row r="315" spans="3:4" s="140" customFormat="1" x14ac:dyDescent="0.25">
      <c r="C315" s="145"/>
      <c r="D315" s="145"/>
    </row>
    <row r="316" spans="3:4" s="140" customFormat="1" x14ac:dyDescent="0.25">
      <c r="C316" s="145"/>
      <c r="D316" s="145"/>
    </row>
    <row r="317" spans="3:4" s="140" customFormat="1" x14ac:dyDescent="0.25">
      <c r="C317" s="145"/>
      <c r="D317" s="145"/>
    </row>
    <row r="318" spans="3:4" s="140" customFormat="1" x14ac:dyDescent="0.25">
      <c r="C318" s="145"/>
      <c r="D318" s="145"/>
    </row>
    <row r="319" spans="3:4" s="140" customFormat="1" x14ac:dyDescent="0.25">
      <c r="C319" s="145"/>
      <c r="D319" s="145"/>
    </row>
    <row r="320" spans="3:4" s="140" customFormat="1" x14ac:dyDescent="0.25">
      <c r="C320" s="145"/>
      <c r="D320" s="145"/>
    </row>
    <row r="321" spans="3:4" s="140" customFormat="1" x14ac:dyDescent="0.25">
      <c r="C321" s="145"/>
      <c r="D321" s="145"/>
    </row>
    <row r="322" spans="3:4" s="140" customFormat="1" x14ac:dyDescent="0.25">
      <c r="C322" s="145"/>
      <c r="D322" s="145"/>
    </row>
    <row r="323" spans="3:4" s="140" customFormat="1" x14ac:dyDescent="0.25">
      <c r="C323" s="145"/>
      <c r="D323" s="145"/>
    </row>
    <row r="324" spans="3:4" s="140" customFormat="1" x14ac:dyDescent="0.25">
      <c r="C324" s="145"/>
      <c r="D324" s="145"/>
    </row>
    <row r="325" spans="3:4" s="140" customFormat="1" x14ac:dyDescent="0.25">
      <c r="C325" s="145"/>
      <c r="D325" s="145"/>
    </row>
    <row r="326" spans="3:4" s="140" customFormat="1" x14ac:dyDescent="0.25">
      <c r="C326" s="145"/>
      <c r="D326" s="145"/>
    </row>
    <row r="327" spans="3:4" s="140" customFormat="1" x14ac:dyDescent="0.25">
      <c r="C327" s="145"/>
      <c r="D327" s="145"/>
    </row>
    <row r="328" spans="3:4" s="140" customFormat="1" x14ac:dyDescent="0.25">
      <c r="C328" s="145"/>
      <c r="D328" s="145"/>
    </row>
    <row r="329" spans="3:4" s="140" customFormat="1" x14ac:dyDescent="0.25">
      <c r="C329" s="145"/>
      <c r="D329" s="145"/>
    </row>
    <row r="330" spans="3:4" s="140" customFormat="1" x14ac:dyDescent="0.25">
      <c r="C330" s="145"/>
      <c r="D330" s="145"/>
    </row>
    <row r="331" spans="3:4" s="140" customFormat="1" x14ac:dyDescent="0.25">
      <c r="C331" s="145"/>
      <c r="D331" s="145"/>
    </row>
    <row r="332" spans="3:4" s="140" customFormat="1" x14ac:dyDescent="0.25">
      <c r="C332" s="145"/>
      <c r="D332" s="145"/>
    </row>
    <row r="333" spans="3:4" s="140" customFormat="1" x14ac:dyDescent="0.25">
      <c r="C333" s="145"/>
      <c r="D333" s="145"/>
    </row>
    <row r="334" spans="3:4" s="140" customFormat="1" x14ac:dyDescent="0.25">
      <c r="C334" s="145"/>
      <c r="D334" s="145"/>
    </row>
    <row r="335" spans="3:4" s="140" customFormat="1" x14ac:dyDescent="0.25">
      <c r="C335" s="145"/>
      <c r="D335" s="145"/>
    </row>
    <row r="336" spans="3:4" s="140" customFormat="1" x14ac:dyDescent="0.25">
      <c r="C336" s="145"/>
      <c r="D336" s="145"/>
    </row>
    <row r="337" spans="3:4" s="140" customFormat="1" x14ac:dyDescent="0.25">
      <c r="C337" s="145"/>
      <c r="D337" s="145"/>
    </row>
    <row r="338" spans="3:4" s="140" customFormat="1" x14ac:dyDescent="0.25">
      <c r="C338" s="145"/>
      <c r="D338" s="145"/>
    </row>
    <row r="339" spans="3:4" s="140" customFormat="1" x14ac:dyDescent="0.25">
      <c r="C339" s="145"/>
      <c r="D339" s="145"/>
    </row>
    <row r="340" spans="3:4" s="140" customFormat="1" x14ac:dyDescent="0.25">
      <c r="C340" s="145"/>
      <c r="D340" s="145"/>
    </row>
    <row r="341" spans="3:4" s="140" customFormat="1" x14ac:dyDescent="0.25">
      <c r="C341" s="145"/>
      <c r="D341" s="145"/>
    </row>
    <row r="342" spans="3:4" s="140" customFormat="1" x14ac:dyDescent="0.25">
      <c r="C342" s="145"/>
      <c r="D342" s="145"/>
    </row>
    <row r="343" spans="3:4" s="140" customFormat="1" x14ac:dyDescent="0.25">
      <c r="C343" s="145"/>
      <c r="D343" s="145"/>
    </row>
    <row r="344" spans="3:4" s="140" customFormat="1" x14ac:dyDescent="0.25">
      <c r="C344" s="145"/>
      <c r="D344" s="145"/>
    </row>
    <row r="345" spans="3:4" s="140" customFormat="1" x14ac:dyDescent="0.25">
      <c r="C345" s="145"/>
      <c r="D345" s="145"/>
    </row>
    <row r="346" spans="3:4" s="140" customFormat="1" x14ac:dyDescent="0.25">
      <c r="C346" s="145"/>
      <c r="D346" s="145"/>
    </row>
    <row r="347" spans="3:4" s="140" customFormat="1" x14ac:dyDescent="0.25">
      <c r="C347" s="145"/>
      <c r="D347" s="145"/>
    </row>
    <row r="348" spans="3:4" s="140" customFormat="1" x14ac:dyDescent="0.25">
      <c r="C348" s="145"/>
      <c r="D348" s="145"/>
    </row>
    <row r="349" spans="3:4" s="140" customFormat="1" x14ac:dyDescent="0.25">
      <c r="C349" s="145"/>
      <c r="D349" s="145"/>
    </row>
    <row r="350" spans="3:4" s="140" customFormat="1" x14ac:dyDescent="0.25">
      <c r="C350" s="145"/>
      <c r="D350" s="145"/>
    </row>
    <row r="351" spans="3:4" s="140" customFormat="1" x14ac:dyDescent="0.25">
      <c r="C351" s="145"/>
      <c r="D351" s="145"/>
    </row>
    <row r="352" spans="3:4" s="140" customFormat="1" x14ac:dyDescent="0.25">
      <c r="C352" s="145"/>
      <c r="D352" s="145"/>
    </row>
    <row r="353" spans="3:4" s="140" customFormat="1" x14ac:dyDescent="0.25">
      <c r="C353" s="145"/>
      <c r="D353" s="145"/>
    </row>
    <row r="354" spans="3:4" s="140" customFormat="1" x14ac:dyDescent="0.25">
      <c r="C354" s="145"/>
      <c r="D354" s="145"/>
    </row>
    <row r="355" spans="3:4" s="140" customFormat="1" x14ac:dyDescent="0.25">
      <c r="C355" s="145"/>
      <c r="D355" s="145"/>
    </row>
    <row r="356" spans="3:4" s="140" customFormat="1" x14ac:dyDescent="0.25">
      <c r="C356" s="145"/>
      <c r="D356" s="145"/>
    </row>
    <row r="357" spans="3:4" s="140" customFormat="1" x14ac:dyDescent="0.25">
      <c r="C357" s="145"/>
      <c r="D357" s="145"/>
    </row>
    <row r="358" spans="3:4" s="140" customFormat="1" x14ac:dyDescent="0.25">
      <c r="C358" s="145"/>
      <c r="D358" s="145"/>
    </row>
    <row r="359" spans="3:4" s="140" customFormat="1" x14ac:dyDescent="0.25">
      <c r="C359" s="145"/>
      <c r="D359" s="145"/>
    </row>
    <row r="360" spans="3:4" s="140" customFormat="1" x14ac:dyDescent="0.25">
      <c r="C360" s="145"/>
      <c r="D360" s="145"/>
    </row>
    <row r="361" spans="3:4" s="140" customFormat="1" x14ac:dyDescent="0.25">
      <c r="C361" s="145"/>
      <c r="D361" s="145"/>
    </row>
    <row r="362" spans="3:4" s="140" customFormat="1" x14ac:dyDescent="0.25">
      <c r="C362" s="145"/>
      <c r="D362" s="145"/>
    </row>
    <row r="363" spans="3:4" s="140" customFormat="1" x14ac:dyDescent="0.25">
      <c r="C363" s="145"/>
      <c r="D363" s="145"/>
    </row>
    <row r="364" spans="3:4" s="140" customFormat="1" x14ac:dyDescent="0.25">
      <c r="C364" s="145"/>
      <c r="D364" s="145"/>
    </row>
    <row r="365" spans="3:4" s="140" customFormat="1" x14ac:dyDescent="0.25">
      <c r="C365" s="145"/>
      <c r="D365" s="145"/>
    </row>
    <row r="366" spans="3:4" s="140" customFormat="1" x14ac:dyDescent="0.25">
      <c r="C366" s="145"/>
      <c r="D366" s="145"/>
    </row>
    <row r="367" spans="3:4" s="140" customFormat="1" x14ac:dyDescent="0.25">
      <c r="C367" s="145"/>
      <c r="D367" s="145"/>
    </row>
    <row r="368" spans="3:4" s="140" customFormat="1" x14ac:dyDescent="0.25">
      <c r="C368" s="145"/>
      <c r="D368" s="145"/>
    </row>
    <row r="369" spans="3:4" s="140" customFormat="1" x14ac:dyDescent="0.25">
      <c r="C369" s="145"/>
      <c r="D369" s="145"/>
    </row>
    <row r="370" spans="3:4" s="140" customFormat="1" x14ac:dyDescent="0.25">
      <c r="C370" s="145"/>
      <c r="D370" s="145"/>
    </row>
    <row r="371" spans="3:4" s="140" customFormat="1" x14ac:dyDescent="0.25">
      <c r="C371" s="145"/>
      <c r="D371" s="145"/>
    </row>
    <row r="372" spans="3:4" s="140" customFormat="1" x14ac:dyDescent="0.25">
      <c r="C372" s="145"/>
      <c r="D372" s="145"/>
    </row>
    <row r="373" spans="3:4" s="140" customFormat="1" x14ac:dyDescent="0.25">
      <c r="C373" s="145"/>
      <c r="D373" s="145"/>
    </row>
    <row r="374" spans="3:4" s="140" customFormat="1" x14ac:dyDescent="0.25">
      <c r="C374" s="145"/>
      <c r="D374" s="145"/>
    </row>
    <row r="375" spans="3:4" s="140" customFormat="1" x14ac:dyDescent="0.25">
      <c r="C375" s="145"/>
      <c r="D375" s="145"/>
    </row>
    <row r="376" spans="3:4" s="140" customFormat="1" x14ac:dyDescent="0.25">
      <c r="C376" s="145"/>
      <c r="D376" s="145"/>
    </row>
    <row r="377" spans="3:4" s="140" customFormat="1" x14ac:dyDescent="0.25">
      <c r="C377" s="145"/>
      <c r="D377" s="145"/>
    </row>
    <row r="378" spans="3:4" s="140" customFormat="1" x14ac:dyDescent="0.25">
      <c r="C378" s="145"/>
      <c r="D378" s="145"/>
    </row>
    <row r="379" spans="3:4" s="140" customFormat="1" x14ac:dyDescent="0.25">
      <c r="C379" s="145"/>
      <c r="D379" s="145"/>
    </row>
    <row r="380" spans="3:4" s="140" customFormat="1" x14ac:dyDescent="0.25">
      <c r="C380" s="145"/>
      <c r="D380" s="145"/>
    </row>
    <row r="381" spans="3:4" s="140" customFormat="1" x14ac:dyDescent="0.25">
      <c r="C381" s="145"/>
      <c r="D381" s="145"/>
    </row>
    <row r="382" spans="3:4" s="140" customFormat="1" x14ac:dyDescent="0.25">
      <c r="C382" s="145"/>
      <c r="D382" s="145"/>
    </row>
    <row r="383" spans="3:4" s="140" customFormat="1" x14ac:dyDescent="0.25">
      <c r="C383" s="145"/>
      <c r="D383" s="145"/>
    </row>
    <row r="384" spans="3:4" s="140" customFormat="1" x14ac:dyDescent="0.25">
      <c r="C384" s="145"/>
      <c r="D384" s="145"/>
    </row>
    <row r="385" spans="3:4" s="140" customFormat="1" x14ac:dyDescent="0.25">
      <c r="C385" s="145"/>
      <c r="D385" s="145"/>
    </row>
    <row r="386" spans="3:4" s="140" customFormat="1" x14ac:dyDescent="0.25">
      <c r="C386" s="145"/>
      <c r="D386" s="145"/>
    </row>
    <row r="387" spans="3:4" s="140" customFormat="1" x14ac:dyDescent="0.25">
      <c r="C387" s="145"/>
      <c r="D387" s="145"/>
    </row>
    <row r="388" spans="3:4" s="140" customFormat="1" x14ac:dyDescent="0.25">
      <c r="C388" s="145"/>
      <c r="D388" s="145"/>
    </row>
    <row r="389" spans="3:4" s="140" customFormat="1" x14ac:dyDescent="0.25">
      <c r="C389" s="145"/>
      <c r="D389" s="145"/>
    </row>
    <row r="390" spans="3:4" s="140" customFormat="1" x14ac:dyDescent="0.25">
      <c r="C390" s="145"/>
      <c r="D390" s="145"/>
    </row>
    <row r="391" spans="3:4" s="140" customFormat="1" x14ac:dyDescent="0.25">
      <c r="C391" s="145"/>
      <c r="D391" s="145"/>
    </row>
    <row r="392" spans="3:4" s="140" customFormat="1" x14ac:dyDescent="0.25">
      <c r="C392" s="145"/>
      <c r="D392" s="145"/>
    </row>
    <row r="393" spans="3:4" s="140" customFormat="1" x14ac:dyDescent="0.25">
      <c r="C393" s="145"/>
      <c r="D393" s="145"/>
    </row>
    <row r="394" spans="3:4" s="140" customFormat="1" x14ac:dyDescent="0.25">
      <c r="C394" s="145"/>
      <c r="D394" s="145"/>
    </row>
    <row r="395" spans="3:4" s="140" customFormat="1" x14ac:dyDescent="0.25">
      <c r="C395" s="145"/>
      <c r="D395" s="145"/>
    </row>
    <row r="396" spans="3:4" s="140" customFormat="1" x14ac:dyDescent="0.25">
      <c r="C396" s="145"/>
      <c r="D396" s="145"/>
    </row>
    <row r="397" spans="3:4" s="140" customFormat="1" x14ac:dyDescent="0.25">
      <c r="C397" s="145"/>
      <c r="D397" s="145"/>
    </row>
    <row r="398" spans="3:4" s="140" customFormat="1" x14ac:dyDescent="0.25">
      <c r="C398" s="145"/>
      <c r="D398" s="145"/>
    </row>
    <row r="399" spans="3:4" s="140" customFormat="1" x14ac:dyDescent="0.25">
      <c r="C399" s="145"/>
      <c r="D399" s="145"/>
    </row>
    <row r="400" spans="3:4" s="140" customFormat="1" x14ac:dyDescent="0.25">
      <c r="C400" s="145"/>
      <c r="D400" s="145"/>
    </row>
    <row r="401" spans="3:4" s="140" customFormat="1" x14ac:dyDescent="0.25">
      <c r="C401" s="145"/>
      <c r="D401" s="145"/>
    </row>
    <row r="402" spans="3:4" s="140" customFormat="1" x14ac:dyDescent="0.25">
      <c r="C402" s="145"/>
      <c r="D402" s="145"/>
    </row>
    <row r="403" spans="3:4" s="140" customFormat="1" x14ac:dyDescent="0.25">
      <c r="C403" s="145"/>
      <c r="D403" s="145"/>
    </row>
    <row r="404" spans="3:4" s="140" customFormat="1" x14ac:dyDescent="0.25">
      <c r="C404" s="145"/>
      <c r="D404" s="145"/>
    </row>
    <row r="405" spans="3:4" s="140" customFormat="1" x14ac:dyDescent="0.25">
      <c r="C405" s="145"/>
      <c r="D405" s="145"/>
    </row>
    <row r="406" spans="3:4" s="140" customFormat="1" x14ac:dyDescent="0.25">
      <c r="C406" s="145"/>
      <c r="D406" s="145"/>
    </row>
    <row r="407" spans="3:4" s="140" customFormat="1" x14ac:dyDescent="0.25">
      <c r="C407" s="145"/>
      <c r="D407" s="145"/>
    </row>
    <row r="408" spans="3:4" s="140" customFormat="1" x14ac:dyDescent="0.25">
      <c r="C408" s="145"/>
      <c r="D408" s="145"/>
    </row>
    <row r="409" spans="3:4" s="140" customFormat="1" x14ac:dyDescent="0.25">
      <c r="C409" s="145"/>
      <c r="D409" s="145"/>
    </row>
    <row r="410" spans="3:4" s="140" customFormat="1" x14ac:dyDescent="0.25">
      <c r="C410" s="145"/>
      <c r="D410" s="145"/>
    </row>
    <row r="411" spans="3:4" s="140" customFormat="1" x14ac:dyDescent="0.25">
      <c r="C411" s="145"/>
      <c r="D411" s="145"/>
    </row>
    <row r="412" spans="3:4" s="140" customFormat="1" x14ac:dyDescent="0.25">
      <c r="C412" s="145"/>
      <c r="D412" s="145"/>
    </row>
    <row r="413" spans="3:4" s="140" customFormat="1" x14ac:dyDescent="0.25">
      <c r="C413" s="145"/>
      <c r="D413" s="145"/>
    </row>
    <row r="414" spans="3:4" s="140" customFormat="1" x14ac:dyDescent="0.25">
      <c r="C414" s="145"/>
      <c r="D414" s="145"/>
    </row>
    <row r="415" spans="3:4" s="140" customFormat="1" x14ac:dyDescent="0.25">
      <c r="C415" s="145"/>
      <c r="D415" s="145"/>
    </row>
    <row r="416" spans="3:4" s="140" customFormat="1" x14ac:dyDescent="0.25">
      <c r="C416" s="145"/>
      <c r="D416" s="145"/>
    </row>
    <row r="417" spans="3:4" s="140" customFormat="1" x14ac:dyDescent="0.25">
      <c r="C417" s="145"/>
      <c r="D417" s="145"/>
    </row>
    <row r="418" spans="3:4" s="140" customFormat="1" x14ac:dyDescent="0.25">
      <c r="C418" s="145"/>
      <c r="D418" s="145"/>
    </row>
    <row r="419" spans="3:4" s="140" customFormat="1" x14ac:dyDescent="0.25">
      <c r="C419" s="145"/>
      <c r="D419" s="145"/>
    </row>
    <row r="420" spans="3:4" s="140" customFormat="1" x14ac:dyDescent="0.25">
      <c r="C420" s="145"/>
      <c r="D420" s="145"/>
    </row>
    <row r="421" spans="3:4" s="140" customFormat="1" x14ac:dyDescent="0.25">
      <c r="C421" s="145"/>
      <c r="D421" s="145"/>
    </row>
    <row r="422" spans="3:4" s="140" customFormat="1" x14ac:dyDescent="0.25">
      <c r="C422" s="145"/>
      <c r="D422" s="145"/>
    </row>
    <row r="423" spans="3:4" s="140" customFormat="1" x14ac:dyDescent="0.25">
      <c r="C423" s="145"/>
      <c r="D423" s="145"/>
    </row>
    <row r="424" spans="3:4" s="140" customFormat="1" x14ac:dyDescent="0.25">
      <c r="C424" s="145"/>
      <c r="D424" s="145"/>
    </row>
    <row r="425" spans="3:4" s="140" customFormat="1" x14ac:dyDescent="0.25">
      <c r="C425" s="145"/>
      <c r="D425" s="145"/>
    </row>
    <row r="426" spans="3:4" s="140" customFormat="1" x14ac:dyDescent="0.25">
      <c r="C426" s="145"/>
      <c r="D426" s="145"/>
    </row>
    <row r="427" spans="3:4" s="140" customFormat="1" x14ac:dyDescent="0.25">
      <c r="C427" s="145"/>
      <c r="D427" s="145"/>
    </row>
    <row r="428" spans="3:4" s="140" customFormat="1" x14ac:dyDescent="0.25">
      <c r="C428" s="145"/>
      <c r="D428" s="145"/>
    </row>
    <row r="429" spans="3:4" s="140" customFormat="1" x14ac:dyDescent="0.25">
      <c r="C429" s="145"/>
      <c r="D429" s="145"/>
    </row>
    <row r="430" spans="3:4" s="140" customFormat="1" x14ac:dyDescent="0.25">
      <c r="C430" s="145"/>
      <c r="D430" s="145"/>
    </row>
    <row r="431" spans="3:4" s="140" customFormat="1" x14ac:dyDescent="0.25">
      <c r="C431" s="145"/>
      <c r="D431" s="145"/>
    </row>
    <row r="432" spans="3:4" s="140" customFormat="1" x14ac:dyDescent="0.25">
      <c r="C432" s="145"/>
      <c r="D432" s="145"/>
    </row>
    <row r="433" spans="3:4" s="140" customFormat="1" x14ac:dyDescent="0.25">
      <c r="C433" s="145"/>
      <c r="D433" s="145"/>
    </row>
    <row r="434" spans="3:4" s="140" customFormat="1" x14ac:dyDescent="0.25">
      <c r="C434" s="145"/>
      <c r="D434" s="145"/>
    </row>
    <row r="435" spans="3:4" s="140" customFormat="1" x14ac:dyDescent="0.25">
      <c r="C435" s="145"/>
      <c r="D435" s="145"/>
    </row>
    <row r="436" spans="3:4" s="140" customFormat="1" x14ac:dyDescent="0.25">
      <c r="C436" s="145"/>
      <c r="D436" s="145"/>
    </row>
    <row r="437" spans="3:4" s="140" customFormat="1" x14ac:dyDescent="0.25">
      <c r="C437" s="145"/>
      <c r="D437" s="145"/>
    </row>
    <row r="438" spans="3:4" s="140" customFormat="1" x14ac:dyDescent="0.25">
      <c r="C438" s="145"/>
      <c r="D438" s="145"/>
    </row>
    <row r="439" spans="3:4" s="140" customFormat="1" x14ac:dyDescent="0.25">
      <c r="C439" s="145"/>
      <c r="D439" s="145"/>
    </row>
    <row r="440" spans="3:4" s="140" customFormat="1" x14ac:dyDescent="0.25">
      <c r="C440" s="145"/>
      <c r="D440" s="145"/>
    </row>
    <row r="441" spans="3:4" s="140" customFormat="1" x14ac:dyDescent="0.25">
      <c r="C441" s="145"/>
      <c r="D441" s="145"/>
    </row>
    <row r="442" spans="3:4" s="140" customFormat="1" x14ac:dyDescent="0.25">
      <c r="C442" s="145"/>
      <c r="D442" s="145"/>
    </row>
    <row r="443" spans="3:4" s="140" customFormat="1" x14ac:dyDescent="0.25">
      <c r="C443" s="145"/>
      <c r="D443" s="145"/>
    </row>
    <row r="444" spans="3:4" s="140" customFormat="1" x14ac:dyDescent="0.25">
      <c r="C444" s="145"/>
      <c r="D444" s="145"/>
    </row>
    <row r="445" spans="3:4" s="140" customFormat="1" x14ac:dyDescent="0.25">
      <c r="C445" s="145"/>
      <c r="D445" s="145"/>
    </row>
    <row r="446" spans="3:4" s="140" customFormat="1" x14ac:dyDescent="0.25">
      <c r="C446" s="145"/>
      <c r="D446" s="145"/>
    </row>
    <row r="447" spans="3:4" s="140" customFormat="1" x14ac:dyDescent="0.25">
      <c r="C447" s="145"/>
      <c r="D447" s="145"/>
    </row>
    <row r="448" spans="3:4" s="140" customFormat="1" x14ac:dyDescent="0.25">
      <c r="C448" s="145"/>
      <c r="D448" s="145"/>
    </row>
    <row r="449" spans="3:4" s="140" customFormat="1" x14ac:dyDescent="0.25">
      <c r="C449" s="145"/>
      <c r="D449" s="145"/>
    </row>
    <row r="450" spans="3:4" s="140" customFormat="1" x14ac:dyDescent="0.25">
      <c r="C450" s="145"/>
      <c r="D450" s="145"/>
    </row>
    <row r="451" spans="3:4" s="140" customFormat="1" x14ac:dyDescent="0.25">
      <c r="C451" s="145"/>
      <c r="D451" s="145"/>
    </row>
    <row r="452" spans="3:4" s="140" customFormat="1" x14ac:dyDescent="0.25">
      <c r="C452" s="145"/>
      <c r="D452" s="145"/>
    </row>
    <row r="453" spans="3:4" s="140" customFormat="1" x14ac:dyDescent="0.25">
      <c r="C453" s="145"/>
      <c r="D453" s="145"/>
    </row>
    <row r="454" spans="3:4" s="140" customFormat="1" x14ac:dyDescent="0.25">
      <c r="C454" s="145"/>
      <c r="D454" s="145"/>
    </row>
    <row r="455" spans="3:4" s="140" customFormat="1" x14ac:dyDescent="0.25">
      <c r="C455" s="145"/>
      <c r="D455" s="145"/>
    </row>
    <row r="456" spans="3:4" s="140" customFormat="1" x14ac:dyDescent="0.25">
      <c r="C456" s="145"/>
      <c r="D456" s="145"/>
    </row>
    <row r="457" spans="3:4" s="140" customFormat="1" x14ac:dyDescent="0.25">
      <c r="C457" s="145"/>
      <c r="D457" s="145"/>
    </row>
    <row r="458" spans="3:4" s="140" customFormat="1" x14ac:dyDescent="0.25">
      <c r="C458" s="145"/>
      <c r="D458" s="145"/>
    </row>
    <row r="459" spans="3:4" s="140" customFormat="1" x14ac:dyDescent="0.25">
      <c r="C459" s="145"/>
      <c r="D459" s="145"/>
    </row>
    <row r="460" spans="3:4" s="140" customFormat="1" x14ac:dyDescent="0.25">
      <c r="C460" s="145"/>
      <c r="D460" s="145"/>
    </row>
    <row r="461" spans="3:4" s="140" customFormat="1" x14ac:dyDescent="0.25">
      <c r="C461" s="145"/>
      <c r="D461" s="145"/>
    </row>
    <row r="462" spans="3:4" s="140" customFormat="1" x14ac:dyDescent="0.25">
      <c r="C462" s="145"/>
      <c r="D462" s="145"/>
    </row>
    <row r="463" spans="3:4" s="140" customFormat="1" x14ac:dyDescent="0.25">
      <c r="C463" s="145"/>
      <c r="D463" s="145"/>
    </row>
    <row r="464" spans="3:4" s="140" customFormat="1" x14ac:dyDescent="0.25">
      <c r="C464" s="145"/>
      <c r="D464" s="145"/>
    </row>
    <row r="465" spans="3:4" s="140" customFormat="1" x14ac:dyDescent="0.25">
      <c r="C465" s="145"/>
      <c r="D465" s="145"/>
    </row>
    <row r="466" spans="3:4" s="140" customFormat="1" x14ac:dyDescent="0.25">
      <c r="C466" s="145"/>
      <c r="D466" s="145"/>
    </row>
    <row r="467" spans="3:4" s="140" customFormat="1" x14ac:dyDescent="0.25">
      <c r="C467" s="145"/>
      <c r="D467" s="145"/>
    </row>
    <row r="468" spans="3:4" s="140" customFormat="1" x14ac:dyDescent="0.25">
      <c r="C468" s="145"/>
      <c r="D468" s="145"/>
    </row>
    <row r="469" spans="3:4" s="140" customFormat="1" x14ac:dyDescent="0.25">
      <c r="C469" s="145"/>
      <c r="D469" s="145"/>
    </row>
    <row r="470" spans="3:4" s="140" customFormat="1" x14ac:dyDescent="0.25">
      <c r="C470" s="145"/>
      <c r="D470" s="145"/>
    </row>
    <row r="471" spans="3:4" s="140" customFormat="1" x14ac:dyDescent="0.25">
      <c r="C471" s="145"/>
      <c r="D471" s="145"/>
    </row>
    <row r="472" spans="3:4" s="140" customFormat="1" x14ac:dyDescent="0.25">
      <c r="C472" s="145"/>
      <c r="D472" s="145"/>
    </row>
    <row r="473" spans="3:4" s="140" customFormat="1" x14ac:dyDescent="0.25">
      <c r="C473" s="145"/>
      <c r="D473" s="145"/>
    </row>
    <row r="474" spans="3:4" s="140" customFormat="1" x14ac:dyDescent="0.25">
      <c r="C474" s="145"/>
      <c r="D474" s="145"/>
    </row>
    <row r="475" spans="3:4" s="140" customFormat="1" x14ac:dyDescent="0.25">
      <c r="C475" s="145"/>
      <c r="D475" s="145"/>
    </row>
    <row r="476" spans="3:4" s="140" customFormat="1" x14ac:dyDescent="0.25">
      <c r="C476" s="145"/>
      <c r="D476" s="145"/>
    </row>
    <row r="477" spans="3:4" s="140" customFormat="1" x14ac:dyDescent="0.25">
      <c r="C477" s="145"/>
      <c r="D477" s="145"/>
    </row>
    <row r="478" spans="3:4" s="140" customFormat="1" x14ac:dyDescent="0.25">
      <c r="C478" s="145"/>
      <c r="D478" s="145"/>
    </row>
    <row r="479" spans="3:4" s="140" customFormat="1" x14ac:dyDescent="0.25">
      <c r="C479" s="145"/>
      <c r="D479" s="145"/>
    </row>
    <row r="480" spans="3:4" s="140" customFormat="1" x14ac:dyDescent="0.25">
      <c r="C480" s="145"/>
      <c r="D480" s="145"/>
    </row>
    <row r="481" spans="1:96" s="140" customFormat="1" x14ac:dyDescent="0.25">
      <c r="C481" s="145"/>
      <c r="D481" s="145"/>
    </row>
    <row r="482" spans="1:96" s="140" customFormat="1" x14ac:dyDescent="0.25">
      <c r="C482" s="145"/>
      <c r="D482" s="145"/>
    </row>
    <row r="483" spans="1:96" s="140" customFormat="1" x14ac:dyDescent="0.25">
      <c r="C483" s="145"/>
      <c r="D483" s="145"/>
    </row>
    <row r="484" spans="1:96" s="140" customFormat="1" x14ac:dyDescent="0.25">
      <c r="C484" s="145"/>
      <c r="D484" s="145"/>
    </row>
    <row r="485" spans="1:96" s="140" customFormat="1" x14ac:dyDescent="0.25">
      <c r="C485" s="145"/>
      <c r="D485" s="145"/>
    </row>
    <row r="486" spans="1:96" s="140" customFormat="1" x14ac:dyDescent="0.25">
      <c r="C486" s="145"/>
      <c r="D486" s="145"/>
    </row>
    <row r="487" spans="1:96" s="140" customFormat="1" x14ac:dyDescent="0.25">
      <c r="C487" s="145"/>
      <c r="D487" s="145"/>
    </row>
    <row r="488" spans="1:96" s="140" customFormat="1" x14ac:dyDescent="0.25">
      <c r="C488" s="145"/>
      <c r="D488" s="145"/>
    </row>
    <row r="489" spans="1:96" s="140" customFormat="1" x14ac:dyDescent="0.25">
      <c r="C489" s="145"/>
      <c r="D489" s="145"/>
    </row>
    <row r="490" spans="1:96" s="140" customFormat="1" x14ac:dyDescent="0.25">
      <c r="C490" s="145"/>
      <c r="D490" s="145"/>
    </row>
    <row r="491" spans="1:96" s="140" customFormat="1" x14ac:dyDescent="0.25">
      <c r="C491" s="145"/>
      <c r="D491" s="145"/>
    </row>
    <row r="492" spans="1:96" s="140" customFormat="1" x14ac:dyDescent="0.25">
      <c r="C492" s="145"/>
      <c r="D492" s="145"/>
    </row>
    <row r="493" spans="1:96" s="140" customFormat="1" x14ac:dyDescent="0.25">
      <c r="C493" s="145"/>
      <c r="D493" s="145"/>
    </row>
    <row r="494" spans="1:96" x14ac:dyDescent="0.25">
      <c r="A494" s="16"/>
      <c r="B494" s="140"/>
      <c r="C494" s="145"/>
      <c r="D494" s="145"/>
      <c r="E494" s="140"/>
      <c r="F494" s="140"/>
      <c r="G494" s="140"/>
      <c r="H494" s="140"/>
      <c r="I494" s="140"/>
      <c r="J494" s="140"/>
      <c r="K494" s="140"/>
      <c r="L494" s="140"/>
      <c r="M494" s="140"/>
      <c r="N494" s="140"/>
      <c r="O494" s="140"/>
      <c r="P494" s="140"/>
      <c r="Q494" s="140"/>
      <c r="R494" s="140"/>
      <c r="S494" s="140"/>
      <c r="T494" s="140"/>
      <c r="U494" s="140"/>
      <c r="V494" s="140"/>
      <c r="W494" s="140"/>
      <c r="X494" s="140"/>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row>
    <row r="495" spans="1:96" x14ac:dyDescent="0.25">
      <c r="A495" s="16"/>
      <c r="B495" s="140"/>
      <c r="C495" s="145"/>
      <c r="D495" s="145"/>
      <c r="E495" s="140"/>
      <c r="F495" s="140"/>
      <c r="G495" s="140"/>
      <c r="H495" s="140"/>
      <c r="I495" s="140"/>
      <c r="J495" s="140"/>
      <c r="K495" s="140"/>
      <c r="L495" s="140"/>
      <c r="M495" s="140"/>
      <c r="N495" s="140"/>
      <c r="O495" s="140"/>
      <c r="P495" s="140"/>
      <c r="Q495" s="140"/>
      <c r="R495" s="140"/>
      <c r="S495" s="140"/>
      <c r="T495" s="140"/>
      <c r="U495" s="140"/>
      <c r="V495" s="140"/>
      <c r="W495" s="140"/>
      <c r="X495" s="140"/>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row>
    <row r="496" spans="1:96" x14ac:dyDescent="0.25">
      <c r="A496" s="16"/>
      <c r="B496" s="140"/>
      <c r="C496" s="145"/>
      <c r="D496" s="145"/>
      <c r="E496" s="140"/>
      <c r="F496" s="140"/>
      <c r="G496" s="140"/>
      <c r="H496" s="140"/>
      <c r="I496" s="140"/>
      <c r="J496" s="140"/>
      <c r="K496" s="140"/>
      <c r="L496" s="140"/>
      <c r="M496" s="140"/>
      <c r="N496" s="140"/>
      <c r="O496" s="140"/>
      <c r="P496" s="140"/>
      <c r="Q496" s="140"/>
      <c r="R496" s="140"/>
      <c r="S496" s="140"/>
      <c r="T496" s="140"/>
      <c r="U496" s="140"/>
      <c r="V496" s="140"/>
      <c r="W496" s="140"/>
      <c r="X496" s="140"/>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row>
    <row r="497" spans="1:96" x14ac:dyDescent="0.25">
      <c r="A497" s="16"/>
      <c r="B497" s="140"/>
      <c r="C497" s="145"/>
      <c r="D497" s="145"/>
      <c r="E497" s="140"/>
      <c r="F497" s="140"/>
      <c r="G497" s="140"/>
      <c r="H497" s="140"/>
      <c r="I497" s="140"/>
      <c r="J497" s="140"/>
      <c r="K497" s="140"/>
      <c r="L497" s="140"/>
      <c r="M497" s="140"/>
      <c r="N497" s="140"/>
      <c r="O497" s="140"/>
      <c r="P497" s="140"/>
      <c r="Q497" s="140"/>
      <c r="R497" s="140"/>
      <c r="S497" s="140"/>
      <c r="T497" s="140"/>
      <c r="U497" s="140"/>
      <c r="V497" s="140"/>
      <c r="W497" s="140"/>
      <c r="X497" s="140"/>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row>
    <row r="498" spans="1:96" x14ac:dyDescent="0.25">
      <c r="A498" s="16"/>
      <c r="B498" s="140"/>
      <c r="C498" s="145"/>
      <c r="D498" s="145"/>
      <c r="E498" s="140"/>
      <c r="F498" s="140"/>
      <c r="G498" s="140"/>
      <c r="H498" s="140"/>
      <c r="I498" s="140"/>
      <c r="J498" s="140"/>
      <c r="K498" s="140"/>
      <c r="L498" s="140"/>
      <c r="M498" s="140"/>
      <c r="N498" s="140"/>
      <c r="O498" s="140"/>
      <c r="P498" s="140"/>
      <c r="Q498" s="140"/>
      <c r="R498" s="140"/>
      <c r="S498" s="140"/>
      <c r="T498" s="140"/>
      <c r="U498" s="140"/>
      <c r="V498" s="140"/>
      <c r="W498" s="140"/>
      <c r="X498" s="140"/>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row>
    <row r="499" spans="1:96" x14ac:dyDescent="0.25">
      <c r="A499" s="16"/>
      <c r="B499" s="140"/>
      <c r="C499" s="145"/>
      <c r="D499" s="145"/>
      <c r="E499" s="140"/>
      <c r="F499" s="140"/>
      <c r="G499" s="140"/>
      <c r="H499" s="140"/>
      <c r="I499" s="140"/>
      <c r="J499" s="140"/>
      <c r="K499" s="140"/>
      <c r="L499" s="140"/>
      <c r="M499" s="140"/>
      <c r="N499" s="140"/>
      <c r="O499" s="140"/>
      <c r="P499" s="140"/>
      <c r="Q499" s="140"/>
      <c r="R499" s="140"/>
      <c r="S499" s="140"/>
      <c r="T499" s="140"/>
      <c r="U499" s="140"/>
      <c r="V499" s="140"/>
      <c r="W499" s="140"/>
      <c r="X499" s="140"/>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row>
    <row r="500" spans="1:96" x14ac:dyDescent="0.25">
      <c r="A500" s="16"/>
      <c r="B500" s="140"/>
      <c r="C500" s="145"/>
      <c r="D500" s="145"/>
      <c r="E500" s="140"/>
      <c r="F500" s="140"/>
      <c r="G500" s="140"/>
      <c r="H500" s="140"/>
      <c r="I500" s="140"/>
      <c r="J500" s="140"/>
      <c r="K500" s="140"/>
      <c r="L500" s="140"/>
      <c r="M500" s="140"/>
      <c r="N500" s="140"/>
      <c r="O500" s="140"/>
      <c r="P500" s="140"/>
      <c r="Q500" s="140"/>
      <c r="R500" s="140"/>
      <c r="S500" s="140"/>
      <c r="T500" s="140"/>
      <c r="U500" s="140"/>
      <c r="V500" s="140"/>
      <c r="W500" s="140"/>
      <c r="X500" s="140"/>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row>
    <row r="501" spans="1:96" x14ac:dyDescent="0.25">
      <c r="A501" s="16"/>
      <c r="B501" s="140"/>
      <c r="C501" s="145"/>
      <c r="D501" s="145"/>
      <c r="E501" s="140"/>
      <c r="F501" s="140"/>
      <c r="G501" s="140"/>
      <c r="H501" s="140"/>
      <c r="I501" s="140"/>
      <c r="J501" s="140"/>
      <c r="K501" s="140"/>
      <c r="L501" s="140"/>
      <c r="M501" s="140"/>
      <c r="N501" s="140"/>
      <c r="O501" s="140"/>
      <c r="P501" s="140"/>
      <c r="Q501" s="140"/>
      <c r="R501" s="140"/>
      <c r="S501" s="140"/>
      <c r="T501" s="140"/>
      <c r="U501" s="140"/>
      <c r="V501" s="140"/>
      <c r="W501" s="140"/>
      <c r="X501" s="140"/>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row>
    <row r="502" spans="1:96" x14ac:dyDescent="0.25">
      <c r="A502" s="16"/>
      <c r="B502" s="140"/>
      <c r="C502" s="145"/>
      <c r="D502" s="145"/>
      <c r="E502" s="140"/>
      <c r="K502" s="140"/>
      <c r="L502" s="140"/>
      <c r="M502" s="140"/>
      <c r="N502" s="140"/>
      <c r="O502" s="140"/>
      <c r="P502" s="140"/>
      <c r="Q502" s="140"/>
      <c r="R502" s="140"/>
      <c r="S502" s="140"/>
      <c r="T502" s="140"/>
      <c r="U502" s="140"/>
      <c r="V502" s="140"/>
      <c r="W502" s="140"/>
      <c r="X502" s="140"/>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row>
    <row r="503" spans="1:96" x14ac:dyDescent="0.25">
      <c r="A503" s="16"/>
      <c r="B503" s="140"/>
      <c r="C503" s="145"/>
      <c r="D503" s="145"/>
      <c r="E503" s="140"/>
      <c r="K503" s="140"/>
      <c r="L503" s="140"/>
      <c r="M503" s="140"/>
      <c r="N503" s="140"/>
      <c r="O503" s="140"/>
      <c r="P503" s="140"/>
      <c r="Q503" s="140"/>
      <c r="R503" s="140"/>
      <c r="S503" s="140"/>
      <c r="T503" s="140"/>
      <c r="U503" s="140"/>
      <c r="V503" s="140"/>
      <c r="W503" s="140"/>
      <c r="X503" s="140"/>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row>
    <row r="504" spans="1:96" x14ac:dyDescent="0.25">
      <c r="A504" s="16"/>
      <c r="B504" s="140"/>
      <c r="C504" s="145"/>
      <c r="D504" s="145"/>
      <c r="E504" s="140"/>
      <c r="K504" s="140"/>
      <c r="L504" s="140"/>
      <c r="M504" s="140"/>
      <c r="N504" s="140"/>
      <c r="O504" s="140"/>
      <c r="P504" s="140"/>
      <c r="Q504" s="140"/>
      <c r="R504" s="140"/>
      <c r="S504" s="140"/>
      <c r="T504" s="140"/>
      <c r="U504" s="140"/>
      <c r="V504" s="140"/>
      <c r="W504" s="140"/>
      <c r="X504" s="140"/>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row>
    <row r="505" spans="1:96" x14ac:dyDescent="0.25">
      <c r="A505" s="16"/>
      <c r="B505" s="140"/>
      <c r="C505" s="145"/>
      <c r="D505" s="145"/>
      <c r="E505" s="140"/>
      <c r="K505" s="140"/>
      <c r="L505" s="140"/>
      <c r="M505" s="140"/>
      <c r="N505" s="140"/>
      <c r="O505" s="140"/>
      <c r="P505" s="140"/>
      <c r="Q505" s="140"/>
      <c r="R505" s="140"/>
      <c r="S505" s="140"/>
      <c r="T505" s="140"/>
      <c r="U505" s="140"/>
      <c r="V505" s="140"/>
      <c r="W505" s="140"/>
      <c r="X505" s="140"/>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row>
    <row r="506" spans="1:96" x14ac:dyDescent="0.25">
      <c r="A506" s="16"/>
      <c r="B506" s="140"/>
      <c r="C506" s="145"/>
      <c r="D506" s="145"/>
      <c r="E506" s="140"/>
      <c r="K506" s="140"/>
      <c r="L506" s="140"/>
      <c r="M506" s="140"/>
      <c r="N506" s="140"/>
      <c r="O506" s="140"/>
      <c r="P506" s="140"/>
      <c r="Q506" s="140"/>
      <c r="R506" s="140"/>
      <c r="S506" s="140"/>
      <c r="T506" s="140"/>
      <c r="U506" s="140"/>
      <c r="V506" s="140"/>
      <c r="W506" s="140"/>
      <c r="X506" s="140"/>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row>
    <row r="507" spans="1:96" x14ac:dyDescent="0.25">
      <c r="A507" s="16"/>
      <c r="B507" s="140"/>
      <c r="C507" s="145"/>
      <c r="D507" s="145"/>
      <c r="E507" s="140"/>
      <c r="K507" s="140"/>
      <c r="L507" s="140"/>
      <c r="M507" s="140"/>
      <c r="N507" s="140"/>
      <c r="O507" s="140"/>
      <c r="P507" s="140"/>
      <c r="Q507" s="140"/>
      <c r="R507" s="140"/>
      <c r="S507" s="140"/>
      <c r="T507" s="140"/>
      <c r="U507" s="140"/>
      <c r="V507" s="140"/>
      <c r="W507" s="140"/>
      <c r="X507" s="140"/>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row>
    <row r="508" spans="1:96" x14ac:dyDescent="0.25">
      <c r="A508" s="16"/>
      <c r="B508" s="140"/>
      <c r="C508" s="145"/>
      <c r="D508" s="145"/>
      <c r="E508" s="140"/>
      <c r="K508" s="140"/>
      <c r="L508" s="140"/>
      <c r="M508" s="140"/>
      <c r="N508" s="140"/>
      <c r="O508" s="140"/>
      <c r="P508" s="140"/>
      <c r="Q508" s="140"/>
      <c r="R508" s="140"/>
      <c r="S508" s="140"/>
      <c r="T508" s="140"/>
      <c r="U508" s="140"/>
      <c r="V508" s="140"/>
      <c r="W508" s="140"/>
      <c r="X508" s="140"/>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row>
    <row r="509" spans="1:96" x14ac:dyDescent="0.25">
      <c r="A509" s="16"/>
      <c r="B509" s="140"/>
      <c r="C509" s="145"/>
      <c r="D509" s="145"/>
      <c r="E509" s="140"/>
      <c r="K509" s="140"/>
      <c r="L509" s="140"/>
      <c r="M509" s="140"/>
      <c r="N509" s="140"/>
      <c r="O509" s="140"/>
      <c r="P509" s="140"/>
      <c r="Q509" s="140"/>
      <c r="R509" s="140"/>
      <c r="S509" s="140"/>
      <c r="T509" s="140"/>
      <c r="U509" s="140"/>
      <c r="V509" s="140"/>
      <c r="W509" s="140"/>
      <c r="X509" s="140"/>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row>
  </sheetData>
  <sheetProtection password="91EF" sheet="1" objects="1" scenarios="1" formatCells="0" formatColumns="0" formatRows="0" insertColumns="0" insertRows="0" insertHyperlinks="0" deleteColumns="0" deleteRows="0" selectLockedCells="1" sort="0" autoFilter="0" pivotTables="0"/>
  <mergeCells count="82">
    <mergeCell ref="F99:J99"/>
    <mergeCell ref="F76:F78"/>
    <mergeCell ref="G76:G78"/>
    <mergeCell ref="H76:H78"/>
    <mergeCell ref="I76:I78"/>
    <mergeCell ref="J76:J78"/>
    <mergeCell ref="J69:J70"/>
    <mergeCell ref="F67:F68"/>
    <mergeCell ref="G67:G68"/>
    <mergeCell ref="H67:H68"/>
    <mergeCell ref="I67:I68"/>
    <mergeCell ref="J67:J68"/>
    <mergeCell ref="F69:F70"/>
    <mergeCell ref="G69:G70"/>
    <mergeCell ref="H69:H70"/>
    <mergeCell ref="I69:I70"/>
    <mergeCell ref="B1:E1"/>
    <mergeCell ref="B2:E2"/>
    <mergeCell ref="C5:E5"/>
    <mergeCell ref="C6:E6"/>
    <mergeCell ref="C10:C12"/>
    <mergeCell ref="P2:U2"/>
    <mergeCell ref="V2:X2"/>
    <mergeCell ref="C4:E4"/>
    <mergeCell ref="C13:C15"/>
    <mergeCell ref="C7:C9"/>
    <mergeCell ref="F2:J2"/>
    <mergeCell ref="D3:E3"/>
    <mergeCell ref="C47:E47"/>
    <mergeCell ref="C48:E48"/>
    <mergeCell ref="C44:C46"/>
    <mergeCell ref="C86:E86"/>
    <mergeCell ref="K2:O2"/>
    <mergeCell ref="C16:C18"/>
    <mergeCell ref="C33:C34"/>
    <mergeCell ref="C35:C39"/>
    <mergeCell ref="C40:E40"/>
    <mergeCell ref="C41:C43"/>
    <mergeCell ref="C19:E19"/>
    <mergeCell ref="C21:C22"/>
    <mergeCell ref="C27:C31"/>
    <mergeCell ref="C32:E32"/>
    <mergeCell ref="C24:E24"/>
    <mergeCell ref="C25:C26"/>
    <mergeCell ref="C87:C88"/>
    <mergeCell ref="C77:E77"/>
    <mergeCell ref="C49:C51"/>
    <mergeCell ref="C52:C54"/>
    <mergeCell ref="C55:E55"/>
    <mergeCell ref="C68:E68"/>
    <mergeCell ref="C67:E67"/>
    <mergeCell ref="C63:E63"/>
    <mergeCell ref="C64:C66"/>
    <mergeCell ref="C59:E59"/>
    <mergeCell ref="C60:C62"/>
    <mergeCell ref="C69:C72"/>
    <mergeCell ref="C73:E73"/>
    <mergeCell ref="C74:C75"/>
    <mergeCell ref="C56:C58"/>
    <mergeCell ref="C76:E76"/>
    <mergeCell ref="B99:E111"/>
    <mergeCell ref="C89:E89"/>
    <mergeCell ref="C90:E90"/>
    <mergeCell ref="C91:C93"/>
    <mergeCell ref="C94:E94"/>
    <mergeCell ref="C96:E96"/>
    <mergeCell ref="K99:O99"/>
    <mergeCell ref="P99:U99"/>
    <mergeCell ref="C78:E78"/>
    <mergeCell ref="V99:X99"/>
    <mergeCell ref="P108:P109"/>
    <mergeCell ref="Q108:Q109"/>
    <mergeCell ref="R108:R109"/>
    <mergeCell ref="S108:S109"/>
    <mergeCell ref="T108:T109"/>
    <mergeCell ref="U108:U109"/>
    <mergeCell ref="V108:V109"/>
    <mergeCell ref="W108:W109"/>
    <mergeCell ref="X108:X109"/>
    <mergeCell ref="C79:C81"/>
    <mergeCell ref="C82:E82"/>
    <mergeCell ref="C83:C85"/>
  </mergeCells>
  <conditionalFormatting sqref="F7:X97">
    <cfRule type="cellIs" dxfId="3" priority="23" operator="equal">
      <formula>"Evaluation"</formula>
    </cfRule>
  </conditionalFormatting>
  <conditionalFormatting sqref="F102:X102">
    <cfRule type="cellIs" dxfId="2" priority="22" operator="notEqual">
      <formula>"0 Evaluation(s)"</formula>
    </cfRule>
  </conditionalFormatting>
  <dataValidations count="1">
    <dataValidation type="list" allowBlank="1" showInputMessage="1" showErrorMessage="1" sqref="D7:D18 D20:D23 D25:D31 D33:D39 D41:D46 D49:D54 D56:D58 D60:D62 D64:D66 D69:D72 D74:D75 D79:D81 D83:D85 D87:D88 D91:D93 D95 D97">
      <formula1>$D$118:$D$120</formula1>
    </dataValidation>
  </dataValidations>
  <printOptions horizontalCentered="1" verticalCentered="1"/>
  <pageMargins left="0.11811023622047245" right="0.11811023622047245" top="0.19685039370078741" bottom="0.19685039370078741" header="0.11811023622047245" footer="0.11811023622047245"/>
  <pageSetup paperSize="9" scale="4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43" id="{78D7CD11-9FB5-4E22-8F1C-C05298C271BB}">
            <x14:iconSet iconSet="3Symbols2">
              <x14:cfvo type="percent">
                <xm:f>0</xm:f>
              </x14:cfvo>
              <x14:cfvo type="num">
                <xm:f>0</xm:f>
              </x14:cfvo>
              <x14:cfvo type="num">
                <xm:f>'Objectifs d''équipe'!$C$56</xm:f>
              </x14:cfvo>
            </x14:iconSet>
          </x14:cfRule>
          <xm:sqref>F101:F102 G102:X102</xm:sqref>
        </x14:conditionalFormatting>
        <x14:conditionalFormatting xmlns:xm="http://schemas.microsoft.com/office/excel/2006/main">
          <x14:cfRule type="iconSet" priority="41" id="{300D6FD3-F02D-4E0A-A43B-8424132E0155}">
            <x14:iconSet iconSet="3Symbols2">
              <x14:cfvo type="percent">
                <xm:f>0</xm:f>
              </x14:cfvo>
              <x14:cfvo type="num">
                <xm:f>0</xm:f>
              </x14:cfvo>
              <x14:cfvo type="num">
                <xm:f>'Objectifs d''équipe'!$D$56</xm:f>
              </x14:cfvo>
            </x14:iconSet>
          </x14:cfRule>
          <xm:sqref>G101</xm:sqref>
        </x14:conditionalFormatting>
        <x14:conditionalFormatting xmlns:xm="http://schemas.microsoft.com/office/excel/2006/main">
          <x14:cfRule type="iconSet" priority="40" id="{5775F906-C7D6-49A5-896B-AB83EDFCB1B5}">
            <x14:iconSet iconSet="3Symbols2">
              <x14:cfvo type="percent">
                <xm:f>0</xm:f>
              </x14:cfvo>
              <x14:cfvo type="num">
                <xm:f>0</xm:f>
              </x14:cfvo>
              <x14:cfvo type="num">
                <xm:f>'Objectifs d''équipe'!$F$56</xm:f>
              </x14:cfvo>
            </x14:iconSet>
          </x14:cfRule>
          <xm:sqref>I101</xm:sqref>
        </x14:conditionalFormatting>
        <x14:conditionalFormatting xmlns:xm="http://schemas.microsoft.com/office/excel/2006/main">
          <x14:cfRule type="iconSet" priority="39" id="{EE8C9811-BC16-48FF-B35F-88C8D92A3A0A}">
            <x14:iconSet iconSet="3Symbols2">
              <x14:cfvo type="percent">
                <xm:f>0</xm:f>
              </x14:cfvo>
              <x14:cfvo type="num">
                <xm:f>0</xm:f>
              </x14:cfvo>
              <x14:cfvo type="num">
                <xm:f>'Objectifs d''équipe'!$E$56</xm:f>
              </x14:cfvo>
            </x14:iconSet>
          </x14:cfRule>
          <xm:sqref>H101</xm:sqref>
        </x14:conditionalFormatting>
        <x14:conditionalFormatting xmlns:xm="http://schemas.microsoft.com/office/excel/2006/main">
          <x14:cfRule type="iconSet" priority="38" id="{47F3F522-3B16-419E-A2B5-242C7E7C06A3}">
            <x14:iconSet iconSet="3Symbols2">
              <x14:cfvo type="percent">
                <xm:f>0</xm:f>
              </x14:cfvo>
              <x14:cfvo type="num">
                <xm:f>0</xm:f>
              </x14:cfvo>
              <x14:cfvo type="num">
                <xm:f>'Objectifs d''équipe'!$G$56</xm:f>
              </x14:cfvo>
            </x14:iconSet>
          </x14:cfRule>
          <xm:sqref>J101</xm:sqref>
        </x14:conditionalFormatting>
        <x14:conditionalFormatting xmlns:xm="http://schemas.microsoft.com/office/excel/2006/main">
          <x14:cfRule type="iconSet" priority="37" id="{519A7073-C51E-4460-AF00-D5568511177D}">
            <x14:iconSet iconSet="3Symbols2">
              <x14:cfvo type="percent">
                <xm:f>0</xm:f>
              </x14:cfvo>
              <x14:cfvo type="num">
                <xm:f>0</xm:f>
              </x14:cfvo>
              <x14:cfvo type="num">
                <xm:f>'Objectifs d''équipe'!$H$56</xm:f>
              </x14:cfvo>
            </x14:iconSet>
          </x14:cfRule>
          <xm:sqref>K101</xm:sqref>
        </x14:conditionalFormatting>
        <x14:conditionalFormatting xmlns:xm="http://schemas.microsoft.com/office/excel/2006/main">
          <x14:cfRule type="iconSet" priority="36" id="{C1E76D70-B656-4553-BA68-B367F6CA9ED1}">
            <x14:iconSet iconSet="3Symbols2">
              <x14:cfvo type="percent">
                <xm:f>0</xm:f>
              </x14:cfvo>
              <x14:cfvo type="num">
                <xm:f>0</xm:f>
              </x14:cfvo>
              <x14:cfvo type="num">
                <xm:f>'Objectifs d''équipe'!$I$56</xm:f>
              </x14:cfvo>
            </x14:iconSet>
          </x14:cfRule>
          <xm:sqref>L101</xm:sqref>
        </x14:conditionalFormatting>
        <x14:conditionalFormatting xmlns:xm="http://schemas.microsoft.com/office/excel/2006/main">
          <x14:cfRule type="iconSet" priority="35" id="{4A858081-40B0-4DD0-9708-24FEDAE398C7}">
            <x14:iconSet iconSet="3Symbols2">
              <x14:cfvo type="percent">
                <xm:f>0</xm:f>
              </x14:cfvo>
              <x14:cfvo type="num">
                <xm:f>0</xm:f>
              </x14:cfvo>
              <x14:cfvo type="num">
                <xm:f>'Objectifs d''équipe'!$J$56</xm:f>
              </x14:cfvo>
            </x14:iconSet>
          </x14:cfRule>
          <xm:sqref>M101</xm:sqref>
        </x14:conditionalFormatting>
        <x14:conditionalFormatting xmlns:xm="http://schemas.microsoft.com/office/excel/2006/main">
          <x14:cfRule type="iconSet" priority="34" id="{D146B6EF-FC43-47BF-BA06-E90F83018BFA}">
            <x14:iconSet iconSet="3Symbols2">
              <x14:cfvo type="percent">
                <xm:f>0</xm:f>
              </x14:cfvo>
              <x14:cfvo type="num">
                <xm:f>0</xm:f>
              </x14:cfvo>
              <x14:cfvo type="num">
                <xm:f>'Objectifs d''équipe'!$K$56</xm:f>
              </x14:cfvo>
            </x14:iconSet>
          </x14:cfRule>
          <xm:sqref>N101</xm:sqref>
        </x14:conditionalFormatting>
        <x14:conditionalFormatting xmlns:xm="http://schemas.microsoft.com/office/excel/2006/main">
          <x14:cfRule type="iconSet" priority="33" id="{A73A0EBD-6F95-448D-A1EE-E2346ABCE0C7}">
            <x14:iconSet iconSet="3Symbols2">
              <x14:cfvo type="percent">
                <xm:f>0</xm:f>
              </x14:cfvo>
              <x14:cfvo type="num">
                <xm:f>0</xm:f>
              </x14:cfvo>
              <x14:cfvo type="num">
                <xm:f>'Objectifs d''équipe'!$L$56</xm:f>
              </x14:cfvo>
            </x14:iconSet>
          </x14:cfRule>
          <xm:sqref>O101</xm:sqref>
        </x14:conditionalFormatting>
        <x14:conditionalFormatting xmlns:xm="http://schemas.microsoft.com/office/excel/2006/main">
          <x14:cfRule type="iconSet" priority="32" id="{9A8805E7-35DF-431B-BD0E-BFA0959997D9}">
            <x14:iconSet iconSet="3Symbols2">
              <x14:cfvo type="percent">
                <xm:f>0</xm:f>
              </x14:cfvo>
              <x14:cfvo type="num">
                <xm:f>0</xm:f>
              </x14:cfvo>
              <x14:cfvo type="num">
                <xm:f>'Objectifs d''équipe'!$M$56</xm:f>
              </x14:cfvo>
            </x14:iconSet>
          </x14:cfRule>
          <xm:sqref>P101</xm:sqref>
        </x14:conditionalFormatting>
        <x14:conditionalFormatting xmlns:xm="http://schemas.microsoft.com/office/excel/2006/main">
          <x14:cfRule type="iconSet" priority="31" id="{0B4790E4-88E5-47BB-954D-419CCC0F143D}">
            <x14:iconSet iconSet="3Symbols2">
              <x14:cfvo type="percent">
                <xm:f>0</xm:f>
              </x14:cfvo>
              <x14:cfvo type="num">
                <xm:f>0</xm:f>
              </x14:cfvo>
              <x14:cfvo type="num">
                <xm:f>'Objectifs d''équipe'!$N$56</xm:f>
              </x14:cfvo>
            </x14:iconSet>
          </x14:cfRule>
          <xm:sqref>Q101</xm:sqref>
        </x14:conditionalFormatting>
        <x14:conditionalFormatting xmlns:xm="http://schemas.microsoft.com/office/excel/2006/main">
          <x14:cfRule type="iconSet" priority="30" id="{0673540D-9F62-4111-BE2D-E16C8D9A6A98}">
            <x14:iconSet iconSet="3Symbols2">
              <x14:cfvo type="percent">
                <xm:f>0</xm:f>
              </x14:cfvo>
              <x14:cfvo type="num">
                <xm:f>0</xm:f>
              </x14:cfvo>
              <x14:cfvo type="num">
                <xm:f>'Objectifs d''équipe'!$O$56</xm:f>
              </x14:cfvo>
            </x14:iconSet>
          </x14:cfRule>
          <xm:sqref>R101</xm:sqref>
        </x14:conditionalFormatting>
        <x14:conditionalFormatting xmlns:xm="http://schemas.microsoft.com/office/excel/2006/main">
          <x14:cfRule type="iconSet" priority="29" id="{05572C3D-586F-431C-A146-EF9E47A24300}">
            <x14:iconSet iconSet="3Symbols2">
              <x14:cfvo type="percent">
                <xm:f>0</xm:f>
              </x14:cfvo>
              <x14:cfvo type="num">
                <xm:f>0</xm:f>
              </x14:cfvo>
              <x14:cfvo type="num">
                <xm:f>'Objectifs d''équipe'!$P$56</xm:f>
              </x14:cfvo>
            </x14:iconSet>
          </x14:cfRule>
          <xm:sqref>S101</xm:sqref>
        </x14:conditionalFormatting>
        <x14:conditionalFormatting xmlns:xm="http://schemas.microsoft.com/office/excel/2006/main">
          <x14:cfRule type="iconSet" priority="28" id="{EA8DC264-3598-4A33-96B5-27C29A7F4ADB}">
            <x14:iconSet iconSet="3Symbols2">
              <x14:cfvo type="percent">
                <xm:f>0</xm:f>
              </x14:cfvo>
              <x14:cfvo type="num">
                <xm:f>0</xm:f>
              </x14:cfvo>
              <x14:cfvo type="num">
                <xm:f>'Objectifs d''équipe'!$Q$56</xm:f>
              </x14:cfvo>
            </x14:iconSet>
          </x14:cfRule>
          <xm:sqref>T101</xm:sqref>
        </x14:conditionalFormatting>
        <x14:conditionalFormatting xmlns:xm="http://schemas.microsoft.com/office/excel/2006/main">
          <x14:cfRule type="iconSet" priority="27" id="{F974AF9D-4861-4E47-A0D6-45D8977AACC4}">
            <x14:iconSet iconSet="3Symbols2">
              <x14:cfvo type="percent">
                <xm:f>0</xm:f>
              </x14:cfvo>
              <x14:cfvo type="num">
                <xm:f>0</xm:f>
              </x14:cfvo>
              <x14:cfvo type="num">
                <xm:f>'Objectifs d''équipe'!$R$56</xm:f>
              </x14:cfvo>
            </x14:iconSet>
          </x14:cfRule>
          <xm:sqref>U101</xm:sqref>
        </x14:conditionalFormatting>
        <x14:conditionalFormatting xmlns:xm="http://schemas.microsoft.com/office/excel/2006/main">
          <x14:cfRule type="iconSet" priority="26" id="{443B32B2-581E-445D-BDEA-D45CE30D3979}">
            <x14:iconSet iconSet="3Symbols2">
              <x14:cfvo type="percent">
                <xm:f>0</xm:f>
              </x14:cfvo>
              <x14:cfvo type="num">
                <xm:f>0</xm:f>
              </x14:cfvo>
              <x14:cfvo type="num">
                <xm:f>'Objectifs d''équipe'!$S$56</xm:f>
              </x14:cfvo>
            </x14:iconSet>
          </x14:cfRule>
          <xm:sqref>V101</xm:sqref>
        </x14:conditionalFormatting>
        <x14:conditionalFormatting xmlns:xm="http://schemas.microsoft.com/office/excel/2006/main">
          <x14:cfRule type="iconSet" priority="25" id="{8D34836B-C444-44C5-8F4D-C5986F3E7076}">
            <x14:iconSet iconSet="3Symbols2">
              <x14:cfvo type="percent">
                <xm:f>0</xm:f>
              </x14:cfvo>
              <x14:cfvo type="num">
                <xm:f>0</xm:f>
              </x14:cfvo>
              <x14:cfvo type="num">
                <xm:f>'Objectifs d''équipe'!$T$56</xm:f>
              </x14:cfvo>
            </x14:iconSet>
          </x14:cfRule>
          <xm:sqref>W101</xm:sqref>
        </x14:conditionalFormatting>
        <x14:conditionalFormatting xmlns:xm="http://schemas.microsoft.com/office/excel/2006/main">
          <x14:cfRule type="iconSet" priority="24" id="{33794245-7E64-4570-845A-167B00D1D987}">
            <x14:iconSet iconSet="3Symbols2">
              <x14:cfvo type="percent">
                <xm:f>0</xm:f>
              </x14:cfvo>
              <x14:cfvo type="num">
                <xm:f>0</xm:f>
              </x14:cfvo>
              <x14:cfvo type="num">
                <xm:f>'Objectifs d''équipe'!$U$56</xm:f>
              </x14:cfvo>
            </x14:iconSet>
          </x14:cfRule>
          <xm:sqref>X101</xm:sqref>
        </x14:conditionalFormatting>
        <x14:conditionalFormatting xmlns:xm="http://schemas.microsoft.com/office/excel/2006/main">
          <x14:cfRule type="iconSet" priority="21" id="{84EDB699-A766-40DE-A787-65955427C568}">
            <x14:iconSet iconSet="3Symbols2">
              <x14:cfvo type="percent">
                <xm:f>0</xm:f>
              </x14:cfvo>
              <x14:cfvo type="num">
                <xm:f>0</xm:f>
              </x14:cfvo>
              <x14:cfvo type="num">
                <xm:f>'Objectifs d''équipe'!$H$59</xm:f>
              </x14:cfvo>
            </x14:iconSet>
          </x14:cfRule>
          <xm:sqref>K105</xm:sqref>
        </x14:conditionalFormatting>
        <x14:conditionalFormatting xmlns:xm="http://schemas.microsoft.com/office/excel/2006/main">
          <x14:cfRule type="iconSet" priority="20" id="{64E3B8C2-DF66-4EA1-AE8E-EECD06FFE7A7}">
            <x14:iconSet iconSet="3Symbols2">
              <x14:cfvo type="percent">
                <xm:f>0</xm:f>
              </x14:cfvo>
              <x14:cfvo type="num">
                <xm:f>0</xm:f>
              </x14:cfvo>
              <x14:cfvo type="num">
                <xm:f>'Objectifs d''équipe'!$H$61</xm:f>
              </x14:cfvo>
            </x14:iconSet>
          </x14:cfRule>
          <xm:sqref>K107</xm:sqref>
        </x14:conditionalFormatting>
        <x14:conditionalFormatting xmlns:xm="http://schemas.microsoft.com/office/excel/2006/main">
          <x14:cfRule type="iconSet" priority="19" id="{99C9AEE6-33B3-43CE-88E2-867E57210620}">
            <x14:iconSet iconSet="3Symbols2">
              <x14:cfvo type="percent">
                <xm:f>0</xm:f>
              </x14:cfvo>
              <x14:cfvo type="num">
                <xm:f>0</xm:f>
              </x14:cfvo>
              <x14:cfvo type="num">
                <xm:f>'Objectifs d''équipe'!$H$63</xm:f>
              </x14:cfvo>
            </x14:iconSet>
          </x14:cfRule>
          <xm:sqref>K109</xm:sqref>
        </x14:conditionalFormatting>
        <x14:conditionalFormatting xmlns:xm="http://schemas.microsoft.com/office/excel/2006/main">
          <x14:cfRule type="iconSet" priority="18" id="{8293FEB8-F4CD-4F79-B901-130CA668507A}">
            <x14:iconSet iconSet="3Symbols2">
              <x14:cfvo type="percent">
                <xm:f>0</xm:f>
              </x14:cfvo>
              <x14:cfvo type="num">
                <xm:f>0</xm:f>
              </x14:cfvo>
              <x14:cfvo type="num">
                <xm:f>'Objectifs d''équipe'!$H$65</xm:f>
              </x14:cfvo>
            </x14:iconSet>
          </x14:cfRule>
          <xm:sqref>K111</xm:sqref>
        </x14:conditionalFormatting>
        <x14:conditionalFormatting xmlns:xm="http://schemas.microsoft.com/office/excel/2006/main">
          <x14:cfRule type="iconSet" priority="17" id="{6B819DD6-436F-4AA0-9203-3EE1029A738B}">
            <x14:iconSet iconSet="3Symbols2">
              <x14:cfvo type="percent">
                <xm:f>0</xm:f>
              </x14:cfvo>
              <x14:cfvo type="num">
                <xm:f>0</xm:f>
              </x14:cfvo>
              <x14:cfvo type="num">
                <xm:f>'Objectifs d''équipe'!$I$59</xm:f>
              </x14:cfvo>
            </x14:iconSet>
          </x14:cfRule>
          <xm:sqref>L105</xm:sqref>
        </x14:conditionalFormatting>
        <x14:conditionalFormatting xmlns:xm="http://schemas.microsoft.com/office/excel/2006/main">
          <x14:cfRule type="iconSet" priority="16" id="{659FB561-C83A-4AE8-8EE0-849E1F3D9ADB}">
            <x14:iconSet iconSet="3Symbols2">
              <x14:cfvo type="percent">
                <xm:f>0</xm:f>
              </x14:cfvo>
              <x14:cfvo type="num">
                <xm:f>0</xm:f>
              </x14:cfvo>
              <x14:cfvo type="num">
                <xm:f>'Objectifs d''équipe'!$I$61</xm:f>
              </x14:cfvo>
            </x14:iconSet>
          </x14:cfRule>
          <xm:sqref>L107</xm:sqref>
        </x14:conditionalFormatting>
        <x14:conditionalFormatting xmlns:xm="http://schemas.microsoft.com/office/excel/2006/main">
          <x14:cfRule type="iconSet" priority="15" id="{DF4A3961-5BBB-4ADB-BC75-2C884399D5CF}">
            <x14:iconSet iconSet="3Symbols2">
              <x14:cfvo type="percent">
                <xm:f>0</xm:f>
              </x14:cfvo>
              <x14:cfvo type="num">
                <xm:f>0</xm:f>
              </x14:cfvo>
              <x14:cfvo type="num">
                <xm:f>'Objectifs d''équipe'!$I$63</xm:f>
              </x14:cfvo>
            </x14:iconSet>
          </x14:cfRule>
          <xm:sqref>L109</xm:sqref>
        </x14:conditionalFormatting>
        <x14:conditionalFormatting xmlns:xm="http://schemas.microsoft.com/office/excel/2006/main">
          <x14:cfRule type="iconSet" priority="14" id="{57A98BF1-EE94-4D3E-A4ED-A7597AA8C4D8}">
            <x14:iconSet iconSet="3Symbols2">
              <x14:cfvo type="percent">
                <xm:f>0</xm:f>
              </x14:cfvo>
              <x14:cfvo type="num">
                <xm:f>0</xm:f>
              </x14:cfvo>
              <x14:cfvo type="num">
                <xm:f>'Objectifs d''équipe'!$J$59</xm:f>
              </x14:cfvo>
            </x14:iconSet>
          </x14:cfRule>
          <xm:sqref>M105</xm:sqref>
        </x14:conditionalFormatting>
        <x14:conditionalFormatting xmlns:xm="http://schemas.microsoft.com/office/excel/2006/main">
          <x14:cfRule type="iconSet" priority="13" id="{A5497773-4BFE-4DB4-931B-3448E5759DDE}">
            <x14:iconSet iconSet="3Symbols2">
              <x14:cfvo type="percent">
                <xm:f>0</xm:f>
              </x14:cfvo>
              <x14:cfvo type="num">
                <xm:f>0</xm:f>
              </x14:cfvo>
              <x14:cfvo type="num">
                <xm:f>'Objectifs d''équipe'!$J$61</xm:f>
              </x14:cfvo>
            </x14:iconSet>
          </x14:cfRule>
          <xm:sqref>M107</xm:sqref>
        </x14:conditionalFormatting>
        <x14:conditionalFormatting xmlns:xm="http://schemas.microsoft.com/office/excel/2006/main">
          <x14:cfRule type="iconSet" priority="12" id="{0B218BCD-C206-46B7-BB29-A8496883C02C}">
            <x14:iconSet iconSet="3Symbols2">
              <x14:cfvo type="percent">
                <xm:f>0</xm:f>
              </x14:cfvo>
              <x14:cfvo type="num">
                <xm:f>0</xm:f>
              </x14:cfvo>
              <x14:cfvo type="num">
                <xm:f>'Objectifs d''équipe'!$J$63</xm:f>
              </x14:cfvo>
            </x14:iconSet>
          </x14:cfRule>
          <xm:sqref>M109</xm:sqref>
        </x14:conditionalFormatting>
        <x14:conditionalFormatting xmlns:xm="http://schemas.microsoft.com/office/excel/2006/main">
          <x14:cfRule type="iconSet" priority="11" id="{43D1BF07-5228-4E88-8985-8F816905A18F}">
            <x14:iconSet iconSet="3Symbols2">
              <x14:cfvo type="percent">
                <xm:f>0</xm:f>
              </x14:cfvo>
              <x14:cfvo type="num">
                <xm:f>0</xm:f>
              </x14:cfvo>
              <x14:cfvo type="num">
                <xm:f>'Objectifs d''équipe'!$J$65</xm:f>
              </x14:cfvo>
            </x14:iconSet>
          </x14:cfRule>
          <xm:sqref>M111</xm:sqref>
        </x14:conditionalFormatting>
        <x14:conditionalFormatting xmlns:xm="http://schemas.microsoft.com/office/excel/2006/main">
          <x14:cfRule type="iconSet" priority="10" id="{F85A21DB-BBA7-4EDA-B904-DC50B81FE30C}">
            <x14:iconSet iconSet="3Symbols2">
              <x14:cfvo type="percent">
                <xm:f>0</xm:f>
              </x14:cfvo>
              <x14:cfvo type="num">
                <xm:f>0</xm:f>
              </x14:cfvo>
              <x14:cfvo type="num">
                <xm:f>'Objectifs d''équipe'!$K$59</xm:f>
              </x14:cfvo>
            </x14:iconSet>
          </x14:cfRule>
          <xm:sqref>N105</xm:sqref>
        </x14:conditionalFormatting>
        <x14:conditionalFormatting xmlns:xm="http://schemas.microsoft.com/office/excel/2006/main">
          <x14:cfRule type="iconSet" priority="9" id="{579946AB-1105-4CB2-9012-A1F8A5649DC3}">
            <x14:iconSet iconSet="3Symbols2">
              <x14:cfvo type="percent">
                <xm:f>0</xm:f>
              </x14:cfvo>
              <x14:cfvo type="num">
                <xm:f>0</xm:f>
              </x14:cfvo>
              <x14:cfvo type="num">
                <xm:f>'Objectifs d''équipe'!$K$61</xm:f>
              </x14:cfvo>
            </x14:iconSet>
          </x14:cfRule>
          <xm:sqref>N107</xm:sqref>
        </x14:conditionalFormatting>
        <x14:conditionalFormatting xmlns:xm="http://schemas.microsoft.com/office/excel/2006/main">
          <x14:cfRule type="iconSet" priority="8" id="{E92A48D9-9733-4157-8F0E-6BA06825B430}">
            <x14:iconSet iconSet="3Symbols2">
              <x14:cfvo type="percent">
                <xm:f>0</xm:f>
              </x14:cfvo>
              <x14:cfvo type="num">
                <xm:f>0</xm:f>
              </x14:cfvo>
              <x14:cfvo type="num">
                <xm:f>'Objectifs d''équipe'!$K$63</xm:f>
              </x14:cfvo>
            </x14:iconSet>
          </x14:cfRule>
          <xm:sqref>N109</xm:sqref>
        </x14:conditionalFormatting>
        <x14:conditionalFormatting xmlns:xm="http://schemas.microsoft.com/office/excel/2006/main">
          <x14:cfRule type="iconSet" priority="7" id="{CE1E35FE-B106-4970-BFF4-CF18B02CAC14}">
            <x14:iconSet iconSet="3Symbols2">
              <x14:cfvo type="percent">
                <xm:f>0</xm:f>
              </x14:cfvo>
              <x14:cfvo type="num">
                <xm:f>0</xm:f>
              </x14:cfvo>
              <x14:cfvo type="num">
                <xm:f>'Objectifs d''équipe'!$L$59</xm:f>
              </x14:cfvo>
            </x14:iconSet>
          </x14:cfRule>
          <xm:sqref>O105</xm:sqref>
        </x14:conditionalFormatting>
        <x14:conditionalFormatting xmlns:xm="http://schemas.microsoft.com/office/excel/2006/main">
          <x14:cfRule type="iconSet" priority="6" id="{DEA68484-92C2-47FE-B32C-51944DC14454}">
            <x14:iconSet iconSet="3Symbols2">
              <x14:cfvo type="percent">
                <xm:f>0</xm:f>
              </x14:cfvo>
              <x14:cfvo type="num">
                <xm:f>0</xm:f>
              </x14:cfvo>
              <x14:cfvo type="num">
                <xm:f>'Objectifs d''équipe'!$L$61</xm:f>
              </x14:cfvo>
            </x14:iconSet>
          </x14:cfRule>
          <xm:sqref>O107</xm:sqref>
        </x14:conditionalFormatting>
        <x14:conditionalFormatting xmlns:xm="http://schemas.microsoft.com/office/excel/2006/main">
          <x14:cfRule type="iconSet" priority="5" id="{83295EA3-5E9A-42AF-8900-A8AC6985BD3B}">
            <x14:iconSet iconSet="3Symbols2">
              <x14:cfvo type="percent">
                <xm:f>0</xm:f>
              </x14:cfvo>
              <x14:cfvo type="num">
                <xm:f>0</xm:f>
              </x14:cfvo>
              <x14:cfvo type="num">
                <xm:f>'Objectifs d''équipe'!$L$63</xm:f>
              </x14:cfvo>
            </x14:iconSet>
          </x14:cfRule>
          <xm:sqref>O109</xm:sqref>
        </x14:conditionalFormatting>
        <x14:conditionalFormatting xmlns:xm="http://schemas.microsoft.com/office/excel/2006/main">
          <x14:cfRule type="iconSet" priority="4" id="{991CD795-2138-47C3-857E-F133EABCC29A}">
            <x14:iconSet iconSet="3Symbols2">
              <x14:cfvo type="percent">
                <xm:f>0</xm:f>
              </x14:cfvo>
              <x14:cfvo type="num">
                <xm:f>0</xm:f>
              </x14:cfvo>
              <x14:cfvo type="num">
                <xm:f>'Objectifs d''équipe'!$R$59</xm:f>
              </x14:cfvo>
            </x14:iconSet>
          </x14:cfRule>
          <xm:sqref>U105</xm:sqref>
        </x14:conditionalFormatting>
        <x14:conditionalFormatting xmlns:xm="http://schemas.microsoft.com/office/excel/2006/main">
          <x14:cfRule type="iconSet" priority="3" id="{17874204-A62F-41DD-9B8E-D746D89D0B9A}">
            <x14:iconSet iconSet="3Symbols2">
              <x14:cfvo type="percent">
                <xm:f>0</xm:f>
              </x14:cfvo>
              <x14:cfvo type="num">
                <xm:f>0</xm:f>
              </x14:cfvo>
              <x14:cfvo type="num">
                <xm:f>'Objectifs d''équipe'!$R$61</xm:f>
              </x14:cfvo>
            </x14:iconSet>
          </x14:cfRule>
          <xm:sqref>U107</xm:sqref>
        </x14:conditionalFormatting>
        <x14:conditionalFormatting xmlns:xm="http://schemas.microsoft.com/office/excel/2006/main">
          <x14:cfRule type="iconSet" priority="2" id="{713AB093-EC7E-4E10-B8F1-2B9F8682A4FD}">
            <x14:iconSet iconSet="3Symbols2">
              <x14:cfvo type="percent">
                <xm:f>0</xm:f>
              </x14:cfvo>
              <x14:cfvo type="num">
                <xm:f>0</xm:f>
              </x14:cfvo>
              <x14:cfvo type="num">
                <xm:f>'Objectifs d''équipe'!$U$59</xm:f>
              </x14:cfvo>
            </x14:iconSet>
          </x14:cfRule>
          <xm:sqref>X105</xm:sqref>
        </x14:conditionalFormatting>
        <x14:conditionalFormatting xmlns:xm="http://schemas.microsoft.com/office/excel/2006/main">
          <x14:cfRule type="iconSet" priority="1" id="{56F7B62B-FB34-4014-BB12-F7656B52DA6C}">
            <x14:iconSet iconSet="3Symbols2">
              <x14:cfvo type="percent">
                <xm:f>0</xm:f>
              </x14:cfvo>
              <x14:cfvo type="num">
                <xm:f>0</xm:f>
              </x14:cfvo>
              <x14:cfvo type="num">
                <xm:f>'Objectifs d''équipe'!$U$61</xm:f>
              </x14:cfvo>
            </x14:iconSet>
          </x14:cfRule>
          <xm:sqref>X107</xm:sqref>
        </x14:conditionalFormatting>
      </x14:conditionalFormattings>
    </ext>
    <ext xmlns:x14="http://schemas.microsoft.com/office/spreadsheetml/2009/9/main" uri="{CCE6A557-97BC-4b89-ADB6-D9C93CAAB3DF}">
      <x14:dataValidations xmlns:xm="http://schemas.microsoft.com/office/excel/2006/main" count="19">
        <x14:dataValidation type="list" showInputMessage="1" showErrorMessage="1" error="Veuillez choisir un élément de la liste du menu déroulant">
          <x14:formula1>
            <xm:f>'Lisez-moi'!$R$39:$R$41</xm:f>
          </x14:formula1>
          <xm:sqref>V7:V18 V20:V23 V25:V31 V33:V39 V41:V46 V49:V54 V56:V58 V60:V62 V64:V66 V69:V75 V79:V81 V83:V85 V87:V88 V91:V93 V95 V97</xm:sqref>
        </x14:dataValidation>
        <x14:dataValidation type="list" showInputMessage="1" showErrorMessage="1" error="Veuillez choisir un élément de la liste du menu déroulant">
          <x14:formula1>
            <xm:f>'Lisez-moi'!$S$39:$S$41</xm:f>
          </x14:formula1>
          <xm:sqref>W7:W18 W20:W23 W25:W31 W33:W39 W41:W46 W49:W54 W56:W58 W60:W62 W64:W66 W69:W75 W79:W81 W83:W85 W87:W88 W91:W93 W95 W97</xm:sqref>
        </x14:dataValidation>
        <x14:dataValidation type="list" showInputMessage="1" showErrorMessage="1" error="Veuillez choisir un élément de la liste du menu déroulant">
          <x14:formula1>
            <xm:f>'Lisez-moi'!$T$39:$T$43</xm:f>
          </x14:formula1>
          <xm:sqref>X7:X18 X20:X23 X25:X31 X33:X39 X41:X46 X49:X54 X56:X58 X60:X62 X64:X66 X69:X75 X79:X81 X83:X85 X87:X88 X91:X93 X95 X97</xm:sqref>
        </x14:dataValidation>
        <x14:dataValidation type="list" allowBlank="1" showInputMessage="1" showErrorMessage="1">
          <x14:formula1>
            <xm:f>'Lisez-moi'!$F$39:$F$41</xm:f>
          </x14:formula1>
          <xm:sqref>J7:J18 J20:J23 J25:J31 J33:J39 J41:J46 J49:J54 J56:J58 J60:J62 J64:J66 J69:J75 J79:J81 J83:J85 J87:J88 J91:J93 J95 J97</xm:sqref>
        </x14:dataValidation>
        <x14:dataValidation type="list" allowBlank="1" showInputMessage="1" showErrorMessage="1">
          <x14:formula1>
            <xm:f>'Lisez-moi'!$E$39:$E$41</xm:f>
          </x14:formula1>
          <xm:sqref>I7:I18 I20:I23 I25:I31 I33:I39 I41:I46 I49:I54 I56:I58 I60:I62 I64:I66 I69:I75 I79:I81 I83:I85 I87:I88 I91:I93 I95 I97</xm:sqref>
        </x14:dataValidation>
        <x14:dataValidation type="list" allowBlank="1" showInputMessage="1" showErrorMessage="1">
          <x14:formula1>
            <xm:f>'Lisez-moi'!$D$39:$D$41</xm:f>
          </x14:formula1>
          <xm:sqref>H7:H18 H20:H23 H25:H31 H33:H39 H41:H46 H49:H54 H56:H58 H60:H62 H64:H66 H69:H75 H79:H81 H83:H85 H87:H88 H91:H93 H95 H97</xm:sqref>
        </x14:dataValidation>
        <x14:dataValidation type="list" allowBlank="1" showInputMessage="1" showErrorMessage="1">
          <x14:formula1>
            <xm:f>'Lisez-moi'!$C$39:$C$41</xm:f>
          </x14:formula1>
          <xm:sqref>G7:G18 G20:G23 G25:G31 G33:G39 G41:G46 G49:G54 G56:G58 G60:G62 G64:G66 G69:G75 G79:G81 G83:G85 G87:G88 G91:G93 G95 G97</xm:sqref>
        </x14:dataValidation>
        <x14:dataValidation type="list" allowBlank="1" showInputMessage="1" showErrorMessage="1">
          <x14:formula1>
            <xm:f>'Lisez-moi'!$B$39:$B$41</xm:f>
          </x14:formula1>
          <xm:sqref>F7:F18 F20:F23 F25:F31 F33:F39 F41:F46 F49:F54 F56:F58 F60:F62 F64:F66 F69:F75 F79:F81 F83:F85 F87:F88 F91:F93 F95 F97</xm:sqref>
        </x14:dataValidation>
        <x14:dataValidation type="list" allowBlank="1" showInputMessage="1" showErrorMessage="1">
          <x14:formula1>
            <xm:f>'Lisez-moi'!$G$39:$G$45</xm:f>
          </x14:formula1>
          <xm:sqref>K7:K18 K20:K23 K25:K31 K33:K39 K41:K46 K49:K54 K56:K58 K60:K62 K64:K66 K69:K75 K79:K81 K83:K85 K87:K88 K91:K93 K95 K97</xm:sqref>
        </x14:dataValidation>
        <x14:dataValidation type="list" allowBlank="1" showInputMessage="1" showErrorMessage="1">
          <x14:formula1>
            <xm:f>'Lisez-moi'!$H$39:$H$44</xm:f>
          </x14:formula1>
          <xm:sqref>L7:L18 L20:L23 L25:L31 L33:L39 L41:L46 L49:L54 L56:L58 L60:L62 L64:L66 L69:L75 L79:L81 L83:L85 L87:L88 L91:L93 L95 L97</xm:sqref>
        </x14:dataValidation>
        <x14:dataValidation type="list" allowBlank="1" showInputMessage="1" showErrorMessage="1">
          <x14:formula1>
            <xm:f>'Lisez-moi'!$I$39:$I$45</xm:f>
          </x14:formula1>
          <xm:sqref>M7:M18 M20:M23 M25:M31 M33:M39 M41:M46 M49:M54 M56:M58 M60:M62 M64:M66 M69:M75 M79:M81 M83:M85 M87:M88 M91:M93 M95 M97</xm:sqref>
        </x14:dataValidation>
        <x14:dataValidation type="list" allowBlank="1" showInputMessage="1" showErrorMessage="1">
          <x14:formula1>
            <xm:f>'Lisez-moi'!$J$39:$J$44</xm:f>
          </x14:formula1>
          <xm:sqref>N7:N18 N20:N23 N25:N31 N33:N39 N41:N46 N49:N54 N56:N58 N60:N62 N64:N66 N69:N75 N79:N81 N83:N85 N87:N88 N91:N93 N95 N97</xm:sqref>
        </x14:dataValidation>
        <x14:dataValidation type="list" allowBlank="1" showInputMessage="1" showErrorMessage="1">
          <x14:formula1>
            <xm:f>'Lisez-moi'!$K$39:$K$44</xm:f>
          </x14:formula1>
          <xm:sqref>O7:O18 O20:O23 O25:O31 O33:O39 O41:O46 O49:O54 O56:O58 O60:O62 O64:O66 O69:O75 O79:O81 O83:O85 O87:O88 O91:O93 O95 O97</xm:sqref>
        </x14:dataValidation>
        <x14:dataValidation type="list" allowBlank="1" showInputMessage="1" showErrorMessage="1">
          <x14:formula1>
            <xm:f>'Lisez-moi'!$L$39:$L$41</xm:f>
          </x14:formula1>
          <xm:sqref>P7:P18 P20:P23 P25:P31 P33:P39 P41:P46 P49:P54 P56:P58 P60:P62 P64:P66 P69:P75 P79:P81 P83:P85 P87:P88 P91:P93 P95 P97</xm:sqref>
        </x14:dataValidation>
        <x14:dataValidation type="list" allowBlank="1" showInputMessage="1" showErrorMessage="1">
          <x14:formula1>
            <xm:f>'Lisez-moi'!$M$39:$M$41</xm:f>
          </x14:formula1>
          <xm:sqref>Q7:Q18 Q20:Q23 Q25:Q31 Q33:Q39 Q41:Q46 Q49:Q54 Q56:Q58 Q60:Q62 Q64:Q66 Q69:Q75 Q79:Q81 Q83:Q85 Q87:Q88 Q91:Q93 Q95 Q97</xm:sqref>
        </x14:dataValidation>
        <x14:dataValidation type="list" allowBlank="1" showInputMessage="1" showErrorMessage="1">
          <x14:formula1>
            <xm:f>'Lisez-moi'!$N$39:$N$41</xm:f>
          </x14:formula1>
          <xm:sqref>R7:R18 R20:R23 R25:R31 R33:R39 R41:R46 R49:R54 R56:R58 R60:R62 R64:R66 R69:R75 R79:R81 R83:R85 R87:R88 R91:R93 R95 R97</xm:sqref>
        </x14:dataValidation>
        <x14:dataValidation type="list" allowBlank="1" showInputMessage="1" showErrorMessage="1">
          <x14:formula1>
            <xm:f>'Lisez-moi'!$O$39:$O$41</xm:f>
          </x14:formula1>
          <xm:sqref>S7:S18 S20:S23 S25:S31 S33:S39 S41:S46 S49:S54 S56:S58 S60:S62 S64:S66 S69:S75 S79:S81 S83:S85 S87:S88 S91:S93 S95 S97</xm:sqref>
        </x14:dataValidation>
        <x14:dataValidation type="list" allowBlank="1" showInputMessage="1" showErrorMessage="1">
          <x14:formula1>
            <xm:f>'Lisez-moi'!$P$39:$P$41</xm:f>
          </x14:formula1>
          <xm:sqref>T7:T18 T20:T23 T25:T31 T33:T39 T41:T46 T49:T54 T56:T58 T60:T62 T64:T66 T69:T75 T79:T81 T83:T85 T87:T88 T91:T93 T95 T97</xm:sqref>
        </x14:dataValidation>
        <x14:dataValidation type="list" allowBlank="1" showInputMessage="1" showErrorMessage="1">
          <x14:formula1>
            <xm:f>'Lisez-moi'!$Q$39:$Q$43</xm:f>
          </x14:formula1>
          <xm:sqref>U7:U18 U20:U23 U25:U31 U33:U39 U41:U46 U49:U54 U56:U58 U60:U62 U64:U66 U69:U75 U79:U81 U83:U85 U87:U88 U91:U93 U95 U97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CX692"/>
  <sheetViews>
    <sheetView zoomScale="90" zoomScaleNormal="90" workbookViewId="0">
      <pane ySplit="3" topLeftCell="A4" activePane="bottomLeft" state="frozen"/>
      <selection pane="bottomLeft" activeCell="I68" sqref="I68"/>
    </sheetView>
  </sheetViews>
  <sheetFormatPr baseColWidth="10" defaultRowHeight="12.75" x14ac:dyDescent="0.25"/>
  <cols>
    <col min="1" max="1" width="1.7109375" style="246" customWidth="1"/>
    <col min="2" max="2" width="9.42578125" style="16" customWidth="1"/>
    <col min="3" max="3" width="41.85546875" style="54" customWidth="1"/>
    <col min="4" max="4" width="6" style="54" customWidth="1"/>
    <col min="5" max="5" width="28.7109375" style="16" customWidth="1"/>
    <col min="6" max="15" width="10.7109375" style="16" customWidth="1"/>
    <col min="16" max="21" width="11.7109375" style="16" customWidth="1"/>
    <col min="22" max="22" width="11.28515625" style="16" customWidth="1"/>
    <col min="23" max="23" width="9.140625" style="16" customWidth="1"/>
    <col min="24" max="24" width="11.7109375" style="16" customWidth="1"/>
    <col min="25" max="25" width="1.85546875" style="246" customWidth="1"/>
    <col min="26" max="102" width="11.42578125" style="246"/>
    <col min="103" max="16384" width="11.42578125" style="16"/>
  </cols>
  <sheetData>
    <row r="1" spans="1:102" s="148" customFormat="1" ht="27" customHeight="1" thickBot="1" x14ac:dyDescent="0.3">
      <c r="A1" s="244"/>
      <c r="B1" s="1330" t="s">
        <v>71</v>
      </c>
      <c r="C1" s="1330"/>
      <c r="D1" s="1330"/>
      <c r="E1" s="1330"/>
      <c r="F1" s="638"/>
      <c r="G1" s="638"/>
      <c r="H1" s="638"/>
      <c r="I1" s="638"/>
      <c r="J1" s="638"/>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row>
    <row r="2" spans="1:102" s="56" customFormat="1" ht="27" customHeight="1" thickBot="1" x14ac:dyDescent="0.3">
      <c r="A2" s="244"/>
      <c r="B2" s="1331" t="s">
        <v>196</v>
      </c>
      <c r="C2" s="1331"/>
      <c r="D2" s="1331"/>
      <c r="E2" s="1332"/>
      <c r="F2" s="1308" t="s">
        <v>218</v>
      </c>
      <c r="G2" s="1308"/>
      <c r="H2" s="1308"/>
      <c r="I2" s="1308"/>
      <c r="J2" s="1309"/>
      <c r="K2" s="1071" t="s">
        <v>47</v>
      </c>
      <c r="L2" s="1072"/>
      <c r="M2" s="1072"/>
      <c r="N2" s="1072"/>
      <c r="O2" s="1073"/>
      <c r="P2" s="1097" t="s">
        <v>58</v>
      </c>
      <c r="Q2" s="1098"/>
      <c r="R2" s="1098"/>
      <c r="S2" s="1098"/>
      <c r="T2" s="1098"/>
      <c r="U2" s="1099"/>
      <c r="V2" s="1281" t="s">
        <v>5</v>
      </c>
      <c r="W2" s="1282"/>
      <c r="X2" s="1283"/>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row>
    <row r="3" spans="1:102" s="56" customFormat="1" ht="57" customHeight="1" thickBot="1" x14ac:dyDescent="0.3">
      <c r="A3" s="245"/>
      <c r="B3" s="280" t="s">
        <v>138</v>
      </c>
      <c r="C3" s="293" t="s">
        <v>9</v>
      </c>
      <c r="D3" s="1213" t="s">
        <v>63</v>
      </c>
      <c r="E3" s="1214"/>
      <c r="F3" s="317" t="s">
        <v>219</v>
      </c>
      <c r="G3" s="320" t="s">
        <v>220</v>
      </c>
      <c r="H3" s="320" t="s">
        <v>221</v>
      </c>
      <c r="I3" s="320" t="s">
        <v>222</v>
      </c>
      <c r="J3" s="312" t="s">
        <v>269</v>
      </c>
      <c r="K3" s="149" t="s">
        <v>44</v>
      </c>
      <c r="L3" s="150" t="s">
        <v>45</v>
      </c>
      <c r="M3" s="150" t="s">
        <v>1</v>
      </c>
      <c r="N3" s="150" t="s">
        <v>0</v>
      </c>
      <c r="O3" s="151" t="s">
        <v>56</v>
      </c>
      <c r="P3" s="60" t="s">
        <v>2</v>
      </c>
      <c r="Q3" s="61" t="s">
        <v>3</v>
      </c>
      <c r="R3" s="61" t="s">
        <v>146</v>
      </c>
      <c r="S3" s="177" t="s">
        <v>147</v>
      </c>
      <c r="T3" s="61" t="s">
        <v>76</v>
      </c>
      <c r="U3" s="62" t="s">
        <v>4</v>
      </c>
      <c r="V3" s="63" t="s">
        <v>6</v>
      </c>
      <c r="W3" s="64" t="s">
        <v>59</v>
      </c>
      <c r="X3" s="65" t="s">
        <v>69</v>
      </c>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row>
    <row r="4" spans="1:102" ht="12.75" customHeight="1" x14ac:dyDescent="0.3">
      <c r="B4" s="282"/>
      <c r="C4" s="1342" t="s">
        <v>198</v>
      </c>
      <c r="D4" s="1342"/>
      <c r="E4" s="1343"/>
      <c r="F4" s="318"/>
      <c r="G4" s="315"/>
      <c r="H4" s="315"/>
      <c r="I4" s="315"/>
      <c r="J4" s="313"/>
      <c r="K4" s="215"/>
      <c r="L4" s="216"/>
      <c r="M4" s="217"/>
      <c r="N4" s="216"/>
      <c r="O4" s="218"/>
      <c r="P4" s="188"/>
      <c r="Q4" s="189"/>
      <c r="R4" s="189"/>
      <c r="S4" s="189"/>
      <c r="T4" s="189"/>
      <c r="U4" s="190"/>
      <c r="V4" s="197"/>
      <c r="W4" s="198"/>
      <c r="X4" s="199"/>
    </row>
    <row r="5" spans="1:102" x14ac:dyDescent="0.25">
      <c r="B5" s="284"/>
      <c r="C5" s="1344" t="s">
        <v>199</v>
      </c>
      <c r="D5" s="1344"/>
      <c r="E5" s="1345"/>
      <c r="F5" s="319"/>
      <c r="G5" s="316"/>
      <c r="H5" s="316"/>
      <c r="I5" s="316"/>
      <c r="J5" s="314"/>
      <c r="K5" s="223"/>
      <c r="L5" s="224"/>
      <c r="M5" s="225"/>
      <c r="N5" s="224"/>
      <c r="O5" s="226"/>
      <c r="P5" s="194"/>
      <c r="Q5" s="195"/>
      <c r="R5" s="195"/>
      <c r="S5" s="195"/>
      <c r="T5" s="195"/>
      <c r="U5" s="196"/>
      <c r="V5" s="203"/>
      <c r="W5" s="204"/>
      <c r="X5" s="205"/>
    </row>
    <row r="6" spans="1:102" ht="32.25" customHeight="1" x14ac:dyDescent="0.25">
      <c r="B6" s="290">
        <v>41523</v>
      </c>
      <c r="C6" s="1255" t="s">
        <v>202</v>
      </c>
      <c r="D6" s="765" t="s">
        <v>273</v>
      </c>
      <c r="E6" s="112" t="s">
        <v>287</v>
      </c>
      <c r="F6" s="330" t="s">
        <v>23</v>
      </c>
      <c r="G6" s="331"/>
      <c r="H6" s="331"/>
      <c r="I6" s="331"/>
      <c r="J6" s="332"/>
      <c r="K6" s="141" t="s">
        <v>22</v>
      </c>
      <c r="L6" s="18" t="s">
        <v>23</v>
      </c>
      <c r="M6" s="17"/>
      <c r="N6" s="18"/>
      <c r="O6" s="19"/>
      <c r="P6" s="20" t="s">
        <v>23</v>
      </c>
      <c r="Q6" s="21"/>
      <c r="R6" s="21"/>
      <c r="S6" s="21"/>
      <c r="T6" s="21"/>
      <c r="U6" s="22" t="s">
        <v>42</v>
      </c>
      <c r="V6" s="23"/>
      <c r="W6" s="24" t="s">
        <v>23</v>
      </c>
      <c r="X6" s="40"/>
    </row>
    <row r="7" spans="1:102" ht="32.25" customHeight="1" x14ac:dyDescent="0.25">
      <c r="B7" s="289">
        <v>41530</v>
      </c>
      <c r="C7" s="1256"/>
      <c r="D7" s="763" t="s">
        <v>273</v>
      </c>
      <c r="E7" s="111" t="s">
        <v>288</v>
      </c>
      <c r="F7" s="330"/>
      <c r="G7" s="331" t="s">
        <v>23</v>
      </c>
      <c r="H7" s="331"/>
      <c r="I7" s="331"/>
      <c r="J7" s="332"/>
      <c r="K7" s="141" t="s">
        <v>20</v>
      </c>
      <c r="L7" s="18" t="s">
        <v>145</v>
      </c>
      <c r="M7" s="17"/>
      <c r="N7" s="18"/>
      <c r="O7" s="19"/>
      <c r="P7" s="20"/>
      <c r="Q7" s="21"/>
      <c r="R7" s="21" t="s">
        <v>23</v>
      </c>
      <c r="S7" s="21"/>
      <c r="T7" s="21"/>
      <c r="U7" s="22"/>
      <c r="V7" s="23"/>
      <c r="W7" s="24"/>
      <c r="X7" s="40"/>
    </row>
    <row r="8" spans="1:102" s="25" customFormat="1" ht="32.25" customHeight="1" x14ac:dyDescent="0.25">
      <c r="A8" s="247"/>
      <c r="B8" s="289"/>
      <c r="C8" s="1256"/>
      <c r="D8" s="763"/>
      <c r="E8" s="111"/>
      <c r="F8" s="791"/>
      <c r="G8" s="792"/>
      <c r="H8" s="792"/>
      <c r="I8" s="792"/>
      <c r="J8" s="340"/>
      <c r="K8" s="141"/>
      <c r="L8" s="18"/>
      <c r="M8" s="17"/>
      <c r="N8" s="18"/>
      <c r="O8" s="19"/>
      <c r="P8" s="20"/>
      <c r="Q8" s="21"/>
      <c r="R8" s="21"/>
      <c r="S8" s="21"/>
      <c r="T8" s="21"/>
      <c r="U8" s="22"/>
      <c r="V8" s="23"/>
      <c r="W8" s="24"/>
      <c r="X8" s="40"/>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row>
    <row r="9" spans="1:102" s="25" customFormat="1" ht="32.25" customHeight="1" x14ac:dyDescent="0.25">
      <c r="A9" s="247"/>
      <c r="B9" s="292"/>
      <c r="C9" s="1346"/>
      <c r="D9" s="763"/>
      <c r="E9" s="111"/>
      <c r="F9" s="345"/>
      <c r="G9" s="346"/>
      <c r="H9" s="346"/>
      <c r="I9" s="346"/>
      <c r="J9" s="347"/>
      <c r="K9" s="143"/>
      <c r="L9" s="27"/>
      <c r="M9" s="26"/>
      <c r="N9" s="27"/>
      <c r="O9" s="39"/>
      <c r="P9" s="42"/>
      <c r="Q9" s="43"/>
      <c r="R9" s="43"/>
      <c r="S9" s="43"/>
      <c r="T9" s="43"/>
      <c r="U9" s="38"/>
      <c r="V9" s="44"/>
      <c r="W9" s="45"/>
      <c r="X9" s="46"/>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row>
    <row r="10" spans="1:102" ht="45.75" customHeight="1" x14ac:dyDescent="0.25">
      <c r="B10" s="289"/>
      <c r="C10" s="1229" t="s">
        <v>203</v>
      </c>
      <c r="D10" s="765"/>
      <c r="E10" s="112"/>
      <c r="F10" s="330"/>
      <c r="G10" s="331"/>
      <c r="H10" s="331"/>
      <c r="I10" s="331"/>
      <c r="J10" s="332"/>
      <c r="K10" s="141"/>
      <c r="L10" s="18"/>
      <c r="M10" s="17"/>
      <c r="N10" s="18"/>
      <c r="O10" s="19"/>
      <c r="P10" s="20"/>
      <c r="Q10" s="21"/>
      <c r="R10" s="21"/>
      <c r="S10" s="21"/>
      <c r="T10" s="21"/>
      <c r="U10" s="22"/>
      <c r="V10" s="23"/>
      <c r="W10" s="24"/>
      <c r="X10" s="40"/>
    </row>
    <row r="11" spans="1:102" ht="45.75" customHeight="1" x14ac:dyDescent="0.25">
      <c r="B11" s="289"/>
      <c r="C11" s="1230"/>
      <c r="D11" s="763"/>
      <c r="E11" s="111"/>
      <c r="F11" s="330"/>
      <c r="G11" s="331"/>
      <c r="H11" s="331"/>
      <c r="I11" s="331"/>
      <c r="J11" s="332"/>
      <c r="K11" s="141"/>
      <c r="L11" s="18"/>
      <c r="M11" s="17"/>
      <c r="N11" s="18"/>
      <c r="O11" s="19"/>
      <c r="P11" s="20"/>
      <c r="Q11" s="21"/>
      <c r="R11" s="21"/>
      <c r="S11" s="21"/>
      <c r="T11" s="21"/>
      <c r="U11" s="22"/>
      <c r="V11" s="23"/>
      <c r="W11" s="24"/>
      <c r="X11" s="40"/>
    </row>
    <row r="12" spans="1:102" s="25" customFormat="1" ht="45.75" customHeight="1" x14ac:dyDescent="0.25">
      <c r="A12" s="247"/>
      <c r="B12" s="292"/>
      <c r="C12" s="1230"/>
      <c r="D12" s="763"/>
      <c r="E12" s="757"/>
      <c r="F12" s="330"/>
      <c r="G12" s="331"/>
      <c r="H12" s="331"/>
      <c r="I12" s="331"/>
      <c r="J12" s="332"/>
      <c r="K12" s="143"/>
      <c r="L12" s="27"/>
      <c r="M12" s="26"/>
      <c r="N12" s="27"/>
      <c r="O12" s="39"/>
      <c r="P12" s="42"/>
      <c r="Q12" s="43"/>
      <c r="R12" s="43"/>
      <c r="S12" s="43"/>
      <c r="T12" s="43"/>
      <c r="U12" s="38"/>
      <c r="V12" s="44"/>
      <c r="W12" s="45"/>
      <c r="X12" s="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row>
    <row r="13" spans="1:102" ht="40.5" customHeight="1" x14ac:dyDescent="0.25">
      <c r="B13" s="289"/>
      <c r="C13" s="276" t="s">
        <v>204</v>
      </c>
      <c r="D13" s="797"/>
      <c r="E13" s="111"/>
      <c r="F13" s="642"/>
      <c r="G13" s="643"/>
      <c r="H13" s="643"/>
      <c r="I13" s="643"/>
      <c r="J13" s="644"/>
      <c r="K13" s="186"/>
      <c r="L13" s="178"/>
      <c r="M13" s="187"/>
      <c r="N13" s="178"/>
      <c r="O13" s="179"/>
      <c r="P13" s="180"/>
      <c r="Q13" s="181"/>
      <c r="R13" s="181"/>
      <c r="S13" s="181"/>
      <c r="T13" s="181"/>
      <c r="U13" s="182"/>
      <c r="V13" s="183"/>
      <c r="W13" s="184"/>
      <c r="X13" s="185"/>
    </row>
    <row r="14" spans="1:102" ht="36.75" customHeight="1" x14ac:dyDescent="0.25">
      <c r="B14" s="290"/>
      <c r="C14" s="1229" t="s">
        <v>205</v>
      </c>
      <c r="D14" s="765"/>
      <c r="E14" s="112"/>
      <c r="F14" s="330"/>
      <c r="G14" s="331"/>
      <c r="H14" s="331"/>
      <c r="I14" s="331"/>
      <c r="J14" s="332"/>
      <c r="K14" s="141"/>
      <c r="L14" s="18"/>
      <c r="M14" s="17"/>
      <c r="N14" s="18"/>
      <c r="O14" s="19"/>
      <c r="P14" s="20"/>
      <c r="Q14" s="21"/>
      <c r="R14" s="21"/>
      <c r="S14" s="21"/>
      <c r="T14" s="21"/>
      <c r="U14" s="22"/>
      <c r="V14" s="23"/>
      <c r="W14" s="24"/>
      <c r="X14" s="40"/>
    </row>
    <row r="15" spans="1:102" ht="36.75" customHeight="1" x14ac:dyDescent="0.25">
      <c r="B15" s="292"/>
      <c r="C15" s="1230"/>
      <c r="D15" s="763"/>
      <c r="E15" s="111"/>
      <c r="F15" s="345"/>
      <c r="G15" s="346"/>
      <c r="H15" s="346"/>
      <c r="I15" s="346"/>
      <c r="J15" s="347"/>
      <c r="K15" s="141"/>
      <c r="L15" s="18"/>
      <c r="M15" s="17"/>
      <c r="N15" s="18"/>
      <c r="O15" s="19"/>
      <c r="P15" s="20"/>
      <c r="Q15" s="21"/>
      <c r="R15" s="21"/>
      <c r="S15" s="21"/>
      <c r="T15" s="21"/>
      <c r="U15" s="22"/>
      <c r="V15" s="23"/>
      <c r="W15" s="24"/>
      <c r="X15" s="40"/>
    </row>
    <row r="16" spans="1:102" ht="40.5" customHeight="1" thickBot="1" x14ac:dyDescent="0.3">
      <c r="B16" s="289"/>
      <c r="C16" s="276" t="s">
        <v>206</v>
      </c>
      <c r="D16" s="899"/>
      <c r="E16" s="112"/>
      <c r="F16" s="893"/>
      <c r="G16" s="894"/>
      <c r="H16" s="894"/>
      <c r="I16" s="894"/>
      <c r="J16" s="895"/>
      <c r="K16" s="117"/>
      <c r="L16" s="258"/>
      <c r="M16" s="259"/>
      <c r="N16" s="258"/>
      <c r="O16" s="260"/>
      <c r="P16" s="261"/>
      <c r="Q16" s="262"/>
      <c r="R16" s="262"/>
      <c r="S16" s="262"/>
      <c r="T16" s="262"/>
      <c r="U16" s="263"/>
      <c r="V16" s="264"/>
      <c r="W16" s="265"/>
      <c r="X16" s="266"/>
    </row>
    <row r="17" spans="1:102" ht="12" customHeight="1" x14ac:dyDescent="0.2">
      <c r="B17" s="285"/>
      <c r="C17" s="1338" t="s">
        <v>105</v>
      </c>
      <c r="D17" s="1338"/>
      <c r="E17" s="1339"/>
      <c r="F17" s="896"/>
      <c r="G17" s="897"/>
      <c r="H17" s="897"/>
      <c r="I17" s="897"/>
      <c r="J17" s="898"/>
      <c r="K17" s="257"/>
      <c r="L17" s="239"/>
      <c r="M17" s="239"/>
      <c r="N17" s="239"/>
      <c r="O17" s="240"/>
      <c r="P17" s="188"/>
      <c r="Q17" s="189"/>
      <c r="R17" s="189"/>
      <c r="S17" s="189"/>
      <c r="T17" s="189"/>
      <c r="U17" s="190"/>
      <c r="V17" s="197"/>
      <c r="W17" s="198"/>
      <c r="X17" s="199"/>
    </row>
    <row r="18" spans="1:102" x14ac:dyDescent="0.25">
      <c r="B18" s="286"/>
      <c r="C18" s="1340" t="s">
        <v>200</v>
      </c>
      <c r="D18" s="1340"/>
      <c r="E18" s="1341"/>
      <c r="F18" s="321"/>
      <c r="G18" s="322"/>
      <c r="H18" s="322"/>
      <c r="I18" s="322"/>
      <c r="J18" s="323"/>
      <c r="K18" s="229"/>
      <c r="L18" s="230"/>
      <c r="M18" s="230"/>
      <c r="N18" s="230"/>
      <c r="O18" s="231"/>
      <c r="P18" s="232"/>
      <c r="Q18" s="233"/>
      <c r="R18" s="233"/>
      <c r="S18" s="233"/>
      <c r="T18" s="233"/>
      <c r="U18" s="234"/>
      <c r="V18" s="235"/>
      <c r="W18" s="236"/>
      <c r="X18" s="237"/>
    </row>
    <row r="19" spans="1:102" ht="50.25" customHeight="1" x14ac:dyDescent="0.25">
      <c r="B19" s="290"/>
      <c r="C19" s="1229" t="s">
        <v>207</v>
      </c>
      <c r="D19" s="765"/>
      <c r="E19" s="112"/>
      <c r="F19" s="791"/>
      <c r="G19" s="792"/>
      <c r="H19" s="792"/>
      <c r="I19" s="792"/>
      <c r="J19" s="340"/>
      <c r="K19" s="117"/>
      <c r="L19" s="28"/>
      <c r="M19" s="28"/>
      <c r="N19" s="28"/>
      <c r="O19" s="29"/>
      <c r="P19" s="30"/>
      <c r="Q19" s="31"/>
      <c r="R19" s="31"/>
      <c r="S19" s="31"/>
      <c r="T19" s="31"/>
      <c r="U19" s="32"/>
      <c r="V19" s="33"/>
      <c r="W19" s="34"/>
      <c r="X19" s="113"/>
    </row>
    <row r="20" spans="1:102" ht="50.25" customHeight="1" x14ac:dyDescent="0.25">
      <c r="B20" s="289"/>
      <c r="C20" s="1230"/>
      <c r="D20" s="763"/>
      <c r="E20" s="757"/>
      <c r="F20" s="345"/>
      <c r="G20" s="346"/>
      <c r="H20" s="346"/>
      <c r="I20" s="346"/>
      <c r="J20" s="347"/>
      <c r="K20" s="143"/>
      <c r="L20" s="27"/>
      <c r="M20" s="27"/>
      <c r="N20" s="27"/>
      <c r="O20" s="39"/>
      <c r="P20" s="42"/>
      <c r="Q20" s="43"/>
      <c r="R20" s="43"/>
      <c r="S20" s="43"/>
      <c r="T20" s="43"/>
      <c r="U20" s="38"/>
      <c r="V20" s="44"/>
      <c r="W20" s="45"/>
      <c r="X20" s="46"/>
    </row>
    <row r="21" spans="1:102" s="25" customFormat="1" ht="64.5" customHeight="1" x14ac:dyDescent="0.25">
      <c r="A21" s="247"/>
      <c r="B21" s="290"/>
      <c r="C21" s="1229" t="s">
        <v>208</v>
      </c>
      <c r="D21" s="765"/>
      <c r="E21" s="111"/>
      <c r="F21" s="330"/>
      <c r="G21" s="331"/>
      <c r="H21" s="331"/>
      <c r="I21" s="331"/>
      <c r="J21" s="332"/>
      <c r="K21" s="141"/>
      <c r="L21" s="18"/>
      <c r="M21" s="18"/>
      <c r="N21" s="18"/>
      <c r="O21" s="19"/>
      <c r="P21" s="20"/>
      <c r="Q21" s="21"/>
      <c r="R21" s="21"/>
      <c r="S21" s="21"/>
      <c r="T21" s="21"/>
      <c r="U21" s="22"/>
      <c r="V21" s="23"/>
      <c r="W21" s="24"/>
      <c r="X21" s="40"/>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row>
    <row r="22" spans="1:102" s="25" customFormat="1" ht="64.5" customHeight="1" x14ac:dyDescent="0.25">
      <c r="A22" s="247"/>
      <c r="B22" s="292"/>
      <c r="C22" s="1231"/>
      <c r="D22" s="764"/>
      <c r="E22" s="758"/>
      <c r="F22" s="345"/>
      <c r="G22" s="346"/>
      <c r="H22" s="346"/>
      <c r="I22" s="346"/>
      <c r="J22" s="347"/>
      <c r="K22" s="143"/>
      <c r="L22" s="27"/>
      <c r="M22" s="27"/>
      <c r="N22" s="27"/>
      <c r="O22" s="39"/>
      <c r="P22" s="42"/>
      <c r="Q22" s="43"/>
      <c r="R22" s="43"/>
      <c r="S22" s="43"/>
      <c r="T22" s="43"/>
      <c r="U22" s="38"/>
      <c r="V22" s="44"/>
      <c r="W22" s="45"/>
      <c r="X22" s="46"/>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row>
    <row r="23" spans="1:102" s="25" customFormat="1" ht="70.5" customHeight="1" x14ac:dyDescent="0.25">
      <c r="A23" s="247"/>
      <c r="B23" s="289"/>
      <c r="C23" s="1229" t="s">
        <v>209</v>
      </c>
      <c r="D23" s="765"/>
      <c r="E23" s="114"/>
      <c r="F23" s="791"/>
      <c r="G23" s="792"/>
      <c r="H23" s="792"/>
      <c r="I23" s="792"/>
      <c r="J23" s="340"/>
      <c r="K23" s="17"/>
      <c r="L23" s="18"/>
      <c r="M23" s="18"/>
      <c r="N23" s="18"/>
      <c r="O23" s="19"/>
      <c r="P23" s="20"/>
      <c r="Q23" s="21"/>
      <c r="R23" s="21"/>
      <c r="S23" s="21"/>
      <c r="T23" s="21"/>
      <c r="U23" s="22"/>
      <c r="V23" s="23"/>
      <c r="W23" s="24"/>
      <c r="X23" s="40"/>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row>
    <row r="24" spans="1:102" s="25" customFormat="1" ht="70.5" customHeight="1" x14ac:dyDescent="0.25">
      <c r="A24" s="247"/>
      <c r="B24" s="292"/>
      <c r="C24" s="1231"/>
      <c r="D24" s="764"/>
      <c r="E24" s="758"/>
      <c r="F24" s="345"/>
      <c r="G24" s="346"/>
      <c r="H24" s="346"/>
      <c r="I24" s="346"/>
      <c r="J24" s="347"/>
      <c r="K24" s="143"/>
      <c r="L24" s="27"/>
      <c r="M24" s="27"/>
      <c r="N24" s="27"/>
      <c r="O24" s="39"/>
      <c r="P24" s="42"/>
      <c r="Q24" s="43"/>
      <c r="R24" s="43"/>
      <c r="S24" s="43"/>
      <c r="T24" s="43"/>
      <c r="U24" s="38"/>
      <c r="V24" s="44"/>
      <c r="W24" s="45"/>
      <c r="X24" s="46"/>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row>
    <row r="25" spans="1:102" s="25" customFormat="1" ht="64.5" customHeight="1" x14ac:dyDescent="0.25">
      <c r="A25" s="247"/>
      <c r="B25" s="289"/>
      <c r="C25" s="1230" t="s">
        <v>210</v>
      </c>
      <c r="D25" s="760"/>
      <c r="E25" s="111"/>
      <c r="F25" s="330"/>
      <c r="G25" s="331"/>
      <c r="H25" s="331"/>
      <c r="I25" s="331"/>
      <c r="J25" s="332"/>
      <c r="K25" s="17"/>
      <c r="L25" s="18"/>
      <c r="M25" s="18"/>
      <c r="N25" s="18"/>
      <c r="O25" s="19"/>
      <c r="P25" s="20"/>
      <c r="Q25" s="21"/>
      <c r="R25" s="21"/>
      <c r="S25" s="21"/>
      <c r="T25" s="21"/>
      <c r="U25" s="22"/>
      <c r="V25" s="23"/>
      <c r="W25" s="24"/>
      <c r="X25" s="40"/>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row>
    <row r="26" spans="1:102" s="25" customFormat="1" ht="64.5" customHeight="1" thickBot="1" x14ac:dyDescent="0.3">
      <c r="A26" s="247"/>
      <c r="B26" s="289"/>
      <c r="C26" s="1333"/>
      <c r="D26" s="760"/>
      <c r="E26" s="114"/>
      <c r="F26" s="665"/>
      <c r="G26" s="666"/>
      <c r="H26" s="666"/>
      <c r="I26" s="666"/>
      <c r="J26" s="353"/>
      <c r="K26" s="144"/>
      <c r="L26" s="47"/>
      <c r="M26" s="47"/>
      <c r="N26" s="47"/>
      <c r="O26" s="48"/>
      <c r="P26" s="49"/>
      <c r="Q26" s="50"/>
      <c r="R26" s="50"/>
      <c r="S26" s="50"/>
      <c r="T26" s="50"/>
      <c r="U26" s="51"/>
      <c r="V26" s="52"/>
      <c r="W26" s="53"/>
      <c r="X26" s="115"/>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row>
    <row r="27" spans="1:102" s="25" customFormat="1" ht="12.75" customHeight="1" x14ac:dyDescent="0.2">
      <c r="A27" s="247"/>
      <c r="B27" s="287"/>
      <c r="C27" s="1334" t="s">
        <v>117</v>
      </c>
      <c r="D27" s="1334"/>
      <c r="E27" s="1335"/>
      <c r="F27" s="896"/>
      <c r="G27" s="897"/>
      <c r="H27" s="897"/>
      <c r="I27" s="897"/>
      <c r="J27" s="898"/>
      <c r="K27" s="238"/>
      <c r="L27" s="239"/>
      <c r="M27" s="239"/>
      <c r="N27" s="239"/>
      <c r="O27" s="240"/>
      <c r="P27" s="188"/>
      <c r="Q27" s="189"/>
      <c r="R27" s="189"/>
      <c r="S27" s="189"/>
      <c r="T27" s="189"/>
      <c r="U27" s="190"/>
      <c r="V27" s="197"/>
      <c r="W27" s="198"/>
      <c r="X27" s="199"/>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row>
    <row r="28" spans="1:102" s="25" customFormat="1" ht="12.75" customHeight="1" x14ac:dyDescent="0.25">
      <c r="A28" s="247"/>
      <c r="B28" s="288"/>
      <c r="C28" s="1336" t="s">
        <v>201</v>
      </c>
      <c r="D28" s="1336"/>
      <c r="E28" s="1337"/>
      <c r="F28" s="789"/>
      <c r="G28" s="790"/>
      <c r="H28" s="790"/>
      <c r="I28" s="790"/>
      <c r="J28" s="645"/>
      <c r="K28" s="229"/>
      <c r="L28" s="230"/>
      <c r="M28" s="230"/>
      <c r="N28" s="230"/>
      <c r="O28" s="231"/>
      <c r="P28" s="232"/>
      <c r="Q28" s="233"/>
      <c r="R28" s="233"/>
      <c r="S28" s="233"/>
      <c r="T28" s="233"/>
      <c r="U28" s="234"/>
      <c r="V28" s="235"/>
      <c r="W28" s="236"/>
      <c r="X28" s="237"/>
      <c r="Y28" s="26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row>
    <row r="29" spans="1:102" s="25" customFormat="1" ht="39.75" customHeight="1" x14ac:dyDescent="0.25">
      <c r="A29" s="247"/>
      <c r="B29" s="290"/>
      <c r="C29" s="1229" t="s">
        <v>211</v>
      </c>
      <c r="D29" s="760"/>
      <c r="E29" s="111"/>
      <c r="F29" s="330"/>
      <c r="G29" s="331"/>
      <c r="H29" s="331"/>
      <c r="I29" s="331"/>
      <c r="J29" s="332"/>
      <c r="K29" s="141"/>
      <c r="L29" s="18"/>
      <c r="M29" s="18"/>
      <c r="N29" s="18"/>
      <c r="O29" s="19"/>
      <c r="P29" s="20"/>
      <c r="Q29" s="21"/>
      <c r="R29" s="21"/>
      <c r="S29" s="21"/>
      <c r="T29" s="21"/>
      <c r="U29" s="22"/>
      <c r="V29" s="23"/>
      <c r="W29" s="24"/>
      <c r="X29" s="40"/>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row>
    <row r="30" spans="1:102" s="25" customFormat="1" ht="39.75" customHeight="1" x14ac:dyDescent="0.2">
      <c r="A30" s="247"/>
      <c r="B30" s="289"/>
      <c r="C30" s="1230"/>
      <c r="D30" s="760"/>
      <c r="E30" s="111"/>
      <c r="F30" s="649"/>
      <c r="G30" s="650"/>
      <c r="H30" s="650"/>
      <c r="I30" s="650"/>
      <c r="J30" s="651"/>
      <c r="K30" s="141"/>
      <c r="L30" s="18"/>
      <c r="M30" s="18"/>
      <c r="N30" s="18"/>
      <c r="O30" s="19"/>
      <c r="P30" s="20"/>
      <c r="Q30" s="21"/>
      <c r="R30" s="21"/>
      <c r="S30" s="21"/>
      <c r="T30" s="21"/>
      <c r="U30" s="22"/>
      <c r="V30" s="23"/>
      <c r="W30" s="24"/>
      <c r="X30" s="40"/>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row>
    <row r="31" spans="1:102" s="25" customFormat="1" ht="39.75" customHeight="1" x14ac:dyDescent="0.25">
      <c r="A31" s="247"/>
      <c r="B31" s="289"/>
      <c r="C31" s="1230"/>
      <c r="D31" s="760"/>
      <c r="E31" s="111"/>
      <c r="F31" s="890"/>
      <c r="G31" s="891"/>
      <c r="H31" s="891"/>
      <c r="I31" s="891"/>
      <c r="J31" s="892"/>
      <c r="K31" s="141"/>
      <c r="L31" s="18"/>
      <c r="M31" s="18"/>
      <c r="N31" s="18"/>
      <c r="O31" s="19"/>
      <c r="P31" s="20"/>
      <c r="Q31" s="21"/>
      <c r="R31" s="21"/>
      <c r="S31" s="21"/>
      <c r="T31" s="21"/>
      <c r="U31" s="22"/>
      <c r="V31" s="23"/>
      <c r="W31" s="24"/>
      <c r="X31" s="40"/>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row>
    <row r="32" spans="1:102" s="25" customFormat="1" ht="39.75" customHeight="1" x14ac:dyDescent="0.25">
      <c r="A32" s="247"/>
      <c r="B32" s="292"/>
      <c r="C32" s="1230"/>
      <c r="D32" s="764"/>
      <c r="E32" s="757"/>
      <c r="F32" s="793"/>
      <c r="G32" s="794"/>
      <c r="H32" s="794"/>
      <c r="I32" s="794"/>
      <c r="J32" s="335"/>
      <c r="K32" s="143"/>
      <c r="L32" s="27"/>
      <c r="M32" s="27"/>
      <c r="N32" s="27"/>
      <c r="O32" s="39"/>
      <c r="P32" s="42"/>
      <c r="Q32" s="43"/>
      <c r="R32" s="43"/>
      <c r="S32" s="43"/>
      <c r="T32" s="43"/>
      <c r="U32" s="38"/>
      <c r="V32" s="44"/>
      <c r="W32" s="45"/>
      <c r="X32" s="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row>
    <row r="33" spans="1:102" s="25" customFormat="1" ht="37.5" customHeight="1" x14ac:dyDescent="0.25">
      <c r="A33" s="247"/>
      <c r="B33" s="289"/>
      <c r="C33" s="1229" t="s">
        <v>212</v>
      </c>
      <c r="D33" s="760"/>
      <c r="E33" s="111"/>
      <c r="F33" s="330"/>
      <c r="G33" s="331"/>
      <c r="H33" s="331"/>
      <c r="I33" s="331"/>
      <c r="J33" s="332"/>
      <c r="K33" s="141"/>
      <c r="L33" s="18"/>
      <c r="M33" s="18"/>
      <c r="N33" s="18"/>
      <c r="O33" s="19"/>
      <c r="P33" s="20"/>
      <c r="Q33" s="21"/>
      <c r="R33" s="21"/>
      <c r="S33" s="21"/>
      <c r="T33" s="21"/>
      <c r="U33" s="22"/>
      <c r="V33" s="23"/>
      <c r="W33" s="24"/>
      <c r="X33" s="40"/>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row>
    <row r="34" spans="1:102" s="25" customFormat="1" ht="39.75" customHeight="1" x14ac:dyDescent="0.25">
      <c r="A34" s="247"/>
      <c r="B34" s="289"/>
      <c r="C34" s="1230"/>
      <c r="D34" s="760"/>
      <c r="E34" s="111"/>
      <c r="F34" s="330"/>
      <c r="G34" s="331"/>
      <c r="H34" s="331"/>
      <c r="I34" s="331"/>
      <c r="J34" s="332"/>
      <c r="K34" s="141"/>
      <c r="L34" s="18"/>
      <c r="M34" s="18"/>
      <c r="N34" s="18"/>
      <c r="O34" s="19"/>
      <c r="P34" s="20"/>
      <c r="Q34" s="21"/>
      <c r="R34" s="21"/>
      <c r="S34" s="21"/>
      <c r="T34" s="21"/>
      <c r="U34" s="22"/>
      <c r="V34" s="23"/>
      <c r="W34" s="24"/>
      <c r="X34" s="40"/>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row>
    <row r="35" spans="1:102" s="25" customFormat="1" ht="39.75" customHeight="1" x14ac:dyDescent="0.25">
      <c r="A35" s="247"/>
      <c r="B35" s="289"/>
      <c r="C35" s="1230"/>
      <c r="D35" s="760"/>
      <c r="E35" s="111"/>
      <c r="F35" s="330"/>
      <c r="G35" s="331"/>
      <c r="H35" s="331"/>
      <c r="I35" s="331"/>
      <c r="J35" s="332"/>
      <c r="K35" s="141"/>
      <c r="L35" s="18"/>
      <c r="M35" s="18"/>
      <c r="N35" s="18"/>
      <c r="O35" s="19"/>
      <c r="P35" s="20"/>
      <c r="Q35" s="21"/>
      <c r="R35" s="21"/>
      <c r="S35" s="21"/>
      <c r="T35" s="21"/>
      <c r="U35" s="22"/>
      <c r="V35" s="23"/>
      <c r="W35" s="24"/>
      <c r="X35" s="40"/>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row>
    <row r="36" spans="1:102" s="25" customFormat="1" ht="39.75" customHeight="1" x14ac:dyDescent="0.25">
      <c r="A36" s="247"/>
      <c r="B36" s="292"/>
      <c r="C36" s="1231"/>
      <c r="D36" s="760"/>
      <c r="E36" s="111"/>
      <c r="F36" s="345"/>
      <c r="G36" s="346"/>
      <c r="H36" s="346"/>
      <c r="I36" s="346"/>
      <c r="J36" s="347"/>
      <c r="K36" s="143"/>
      <c r="L36" s="27"/>
      <c r="M36" s="27"/>
      <c r="N36" s="27"/>
      <c r="O36" s="39"/>
      <c r="P36" s="42"/>
      <c r="Q36" s="43"/>
      <c r="R36" s="43"/>
      <c r="S36" s="43"/>
      <c r="T36" s="43"/>
      <c r="U36" s="38"/>
      <c r="V36" s="44"/>
      <c r="W36" s="45"/>
      <c r="X36" s="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row>
    <row r="37" spans="1:102" s="25" customFormat="1" ht="54" customHeight="1" x14ac:dyDescent="0.25">
      <c r="A37" s="247"/>
      <c r="B37" s="289"/>
      <c r="C37" s="1230" t="s">
        <v>213</v>
      </c>
      <c r="D37" s="765"/>
      <c r="E37" s="112"/>
      <c r="F37" s="330"/>
      <c r="G37" s="331"/>
      <c r="H37" s="331"/>
      <c r="I37" s="331"/>
      <c r="J37" s="332"/>
      <c r="K37" s="141"/>
      <c r="L37" s="18"/>
      <c r="M37" s="18"/>
      <c r="N37" s="18"/>
      <c r="O37" s="19"/>
      <c r="P37" s="20"/>
      <c r="Q37" s="21"/>
      <c r="R37" s="21"/>
      <c r="S37" s="21"/>
      <c r="T37" s="21"/>
      <c r="U37" s="22"/>
      <c r="V37" s="23"/>
      <c r="W37" s="24"/>
      <c r="X37" s="40"/>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row>
    <row r="38" spans="1:102" s="25" customFormat="1" ht="54" customHeight="1" x14ac:dyDescent="0.25">
      <c r="A38" s="247"/>
      <c r="B38" s="292"/>
      <c r="C38" s="1231"/>
      <c r="D38" s="764"/>
      <c r="E38" s="757"/>
      <c r="F38" s="345"/>
      <c r="G38" s="346"/>
      <c r="H38" s="346"/>
      <c r="I38" s="346"/>
      <c r="J38" s="347"/>
      <c r="K38" s="143"/>
      <c r="L38" s="27"/>
      <c r="M38" s="27"/>
      <c r="N38" s="27"/>
      <c r="O38" s="39"/>
      <c r="P38" s="42"/>
      <c r="Q38" s="43"/>
      <c r="R38" s="43"/>
      <c r="S38" s="43"/>
      <c r="T38" s="43"/>
      <c r="U38" s="38"/>
      <c r="V38" s="44"/>
      <c r="W38" s="45"/>
      <c r="X38" s="46"/>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row>
    <row r="39" spans="1:102" s="25" customFormat="1" ht="54" customHeight="1" x14ac:dyDescent="0.25">
      <c r="A39" s="247"/>
      <c r="B39" s="289"/>
      <c r="C39" s="1229" t="s">
        <v>214</v>
      </c>
      <c r="D39" s="760"/>
      <c r="E39" s="114"/>
      <c r="F39" s="627"/>
      <c r="G39" s="626"/>
      <c r="H39" s="626"/>
      <c r="I39" s="626"/>
      <c r="J39" s="340"/>
      <c r="K39" s="141"/>
      <c r="L39" s="18"/>
      <c r="M39" s="18"/>
      <c r="N39" s="18"/>
      <c r="O39" s="19"/>
      <c r="P39" s="20"/>
      <c r="Q39" s="21"/>
      <c r="R39" s="21"/>
      <c r="S39" s="21"/>
      <c r="T39" s="21"/>
      <c r="U39" s="22"/>
      <c r="V39" s="23"/>
      <c r="W39" s="24"/>
      <c r="X39" s="40"/>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row>
    <row r="40" spans="1:102" s="140" customFormat="1" ht="54" customHeight="1" thickBot="1" x14ac:dyDescent="0.3">
      <c r="A40" s="246"/>
      <c r="B40" s="291"/>
      <c r="C40" s="1333"/>
      <c r="D40" s="900"/>
      <c r="E40" s="878"/>
      <c r="F40" s="665"/>
      <c r="G40" s="666"/>
      <c r="H40" s="666"/>
      <c r="I40" s="666"/>
      <c r="J40" s="353"/>
      <c r="K40" s="144"/>
      <c r="L40" s="47"/>
      <c r="M40" s="47"/>
      <c r="N40" s="47"/>
      <c r="O40" s="48"/>
      <c r="P40" s="49"/>
      <c r="Q40" s="50"/>
      <c r="R40" s="50"/>
      <c r="S40" s="50"/>
      <c r="T40" s="50"/>
      <c r="U40" s="51"/>
      <c r="V40" s="52"/>
      <c r="W40" s="53"/>
      <c r="X40" s="115"/>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row>
    <row r="41" spans="1:102" s="246" customFormat="1" x14ac:dyDescent="0.25">
      <c r="C41" s="249"/>
      <c r="D41" s="249"/>
      <c r="E41" s="879"/>
      <c r="F41" s="881"/>
      <c r="G41" s="881"/>
      <c r="H41" s="881"/>
      <c r="I41" s="881"/>
      <c r="J41" s="881"/>
    </row>
    <row r="42" spans="1:102" s="246" customFormat="1" x14ac:dyDescent="0.25">
      <c r="C42" s="249"/>
      <c r="D42" s="249"/>
      <c r="E42" s="247"/>
      <c r="F42" s="881"/>
      <c r="G42" s="881"/>
      <c r="H42" s="881"/>
      <c r="I42" s="881"/>
      <c r="J42" s="881"/>
    </row>
    <row r="43" spans="1:102" s="246" customFormat="1" ht="13.5" thickBot="1" x14ac:dyDescent="0.3">
      <c r="C43" s="249"/>
      <c r="D43" s="249"/>
      <c r="E43" s="880"/>
      <c r="F43" s="882"/>
      <c r="G43" s="882"/>
      <c r="H43" s="882"/>
      <c r="I43" s="882"/>
      <c r="J43" s="882"/>
    </row>
    <row r="44" spans="1:102" s="140" customFormat="1" ht="19.5" thickBot="1" x14ac:dyDescent="0.3">
      <c r="A44" s="246"/>
      <c r="B44" s="1216" t="s">
        <v>68</v>
      </c>
      <c r="C44" s="1217"/>
      <c r="D44" s="1217"/>
      <c r="E44" s="1218"/>
      <c r="F44" s="1078" t="s">
        <v>218</v>
      </c>
      <c r="G44" s="1079"/>
      <c r="H44" s="1079"/>
      <c r="I44" s="1079"/>
      <c r="J44" s="1080"/>
      <c r="K44" s="1071" t="s">
        <v>47</v>
      </c>
      <c r="L44" s="1072"/>
      <c r="M44" s="1072"/>
      <c r="N44" s="1072"/>
      <c r="O44" s="1277"/>
      <c r="P44" s="1097" t="s">
        <v>58</v>
      </c>
      <c r="Q44" s="1098"/>
      <c r="R44" s="1098"/>
      <c r="S44" s="1098"/>
      <c r="T44" s="1098"/>
      <c r="U44" s="1099"/>
      <c r="V44" s="1281" t="s">
        <v>5</v>
      </c>
      <c r="W44" s="1282"/>
      <c r="X44" s="1283"/>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row>
    <row r="45" spans="1:102" s="140" customFormat="1" ht="68.25" thickBot="1" x14ac:dyDescent="0.3">
      <c r="A45" s="246"/>
      <c r="B45" s="1219"/>
      <c r="C45" s="1220"/>
      <c r="D45" s="1220"/>
      <c r="E45" s="1221"/>
      <c r="F45" s="317" t="s">
        <v>219</v>
      </c>
      <c r="G45" s="355" t="s">
        <v>220</v>
      </c>
      <c r="H45" s="320" t="s">
        <v>221</v>
      </c>
      <c r="I45" s="320" t="s">
        <v>222</v>
      </c>
      <c r="J45" s="312" t="s">
        <v>269</v>
      </c>
      <c r="K45" s="149" t="s">
        <v>44</v>
      </c>
      <c r="L45" s="150" t="s">
        <v>45</v>
      </c>
      <c r="M45" s="150" t="s">
        <v>1</v>
      </c>
      <c r="N45" s="150" t="s">
        <v>0</v>
      </c>
      <c r="O45" s="151" t="s">
        <v>56</v>
      </c>
      <c r="P45" s="152" t="s">
        <v>2</v>
      </c>
      <c r="Q45" s="153" t="s">
        <v>3</v>
      </c>
      <c r="R45" s="153" t="s">
        <v>146</v>
      </c>
      <c r="S45" s="2" t="s">
        <v>147</v>
      </c>
      <c r="T45" s="153" t="s">
        <v>148</v>
      </c>
      <c r="U45" s="154" t="s">
        <v>4</v>
      </c>
      <c r="V45" s="63" t="s">
        <v>6</v>
      </c>
      <c r="W45" s="64" t="s">
        <v>59</v>
      </c>
      <c r="X45" s="65" t="s">
        <v>69</v>
      </c>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row>
    <row r="46" spans="1:102" s="140" customFormat="1" ht="23.25" thickBot="1" x14ac:dyDescent="0.3">
      <c r="A46" s="246"/>
      <c r="B46" s="1219"/>
      <c r="C46" s="1220"/>
      <c r="D46" s="1220"/>
      <c r="E46" s="1221"/>
      <c r="F46" s="356">
        <f>COUNTA(F6:F43)</f>
        <v>1</v>
      </c>
      <c r="G46" s="357">
        <f>COUNTA(G6:G43)</f>
        <v>1</v>
      </c>
      <c r="H46" s="357">
        <f>COUNTA(H6:H43)</f>
        <v>0</v>
      </c>
      <c r="I46" s="358">
        <f>COUNTA(I6:I43)</f>
        <v>0</v>
      </c>
      <c r="J46" s="354">
        <f>COUNTA(J6:J43)</f>
        <v>0</v>
      </c>
      <c r="K46" s="67">
        <f t="shared" ref="K46:X46" si="0">COUNTA(K6:K40)</f>
        <v>2</v>
      </c>
      <c r="L46" s="68">
        <f t="shared" si="0"/>
        <v>2</v>
      </c>
      <c r="M46" s="68">
        <f t="shared" si="0"/>
        <v>0</v>
      </c>
      <c r="N46" s="68">
        <f t="shared" si="0"/>
        <v>0</v>
      </c>
      <c r="O46" s="69">
        <f t="shared" si="0"/>
        <v>0</v>
      </c>
      <c r="P46" s="67">
        <f t="shared" si="0"/>
        <v>1</v>
      </c>
      <c r="Q46" s="68">
        <f t="shared" si="0"/>
        <v>0</v>
      </c>
      <c r="R46" s="68">
        <f t="shared" si="0"/>
        <v>1</v>
      </c>
      <c r="S46" s="68">
        <f t="shared" si="0"/>
        <v>0</v>
      </c>
      <c r="T46" s="68">
        <f t="shared" si="0"/>
        <v>0</v>
      </c>
      <c r="U46" s="69">
        <f t="shared" si="0"/>
        <v>1</v>
      </c>
      <c r="V46" s="67">
        <f t="shared" si="0"/>
        <v>0</v>
      </c>
      <c r="W46" s="68">
        <f t="shared" si="0"/>
        <v>1</v>
      </c>
      <c r="X46" s="123">
        <f t="shared" si="0"/>
        <v>0</v>
      </c>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row>
    <row r="47" spans="1:102" s="140" customFormat="1" ht="13.5" thickBot="1" x14ac:dyDescent="0.3">
      <c r="A47" s="246"/>
      <c r="B47" s="1219"/>
      <c r="C47" s="1220"/>
      <c r="D47" s="1220"/>
      <c r="E47" s="1221"/>
      <c r="F47" s="784" t="str">
        <f>CONCATENATE((COUNTIF(F7:F40,"Evaluation"))," ","Evaluation(s)")</f>
        <v>0 Evaluation(s)</v>
      </c>
      <c r="G47" s="708" t="str">
        <f t="shared" ref="G47:X47" si="1">CONCATENATE((COUNTIF(G7:G40,"Evaluation"))," ","Evaluation(s)")</f>
        <v>0 Evaluation(s)</v>
      </c>
      <c r="H47" s="712" t="str">
        <f t="shared" si="1"/>
        <v>0 Evaluation(s)</v>
      </c>
      <c r="I47" s="712" t="str">
        <f t="shared" si="1"/>
        <v>0 Evaluation(s)</v>
      </c>
      <c r="J47" s="714" t="str">
        <f t="shared" si="1"/>
        <v>0 Evaluation(s)</v>
      </c>
      <c r="K47" s="700" t="str">
        <f t="shared" si="1"/>
        <v>0 Evaluation(s)</v>
      </c>
      <c r="L47" s="713" t="str">
        <f t="shared" si="1"/>
        <v>0 Evaluation(s)</v>
      </c>
      <c r="M47" s="700" t="str">
        <f t="shared" si="1"/>
        <v>0 Evaluation(s)</v>
      </c>
      <c r="N47" s="712" t="str">
        <f t="shared" si="1"/>
        <v>0 Evaluation(s)</v>
      </c>
      <c r="O47" s="714" t="str">
        <f t="shared" si="1"/>
        <v>0 Evaluation(s)</v>
      </c>
      <c r="P47" s="707" t="str">
        <f t="shared" si="1"/>
        <v>0 Evaluation(s)</v>
      </c>
      <c r="Q47" s="712" t="str">
        <f t="shared" si="1"/>
        <v>0 Evaluation(s)</v>
      </c>
      <c r="R47" s="712" t="str">
        <f t="shared" si="1"/>
        <v>0 Evaluation(s)</v>
      </c>
      <c r="S47" s="712" t="str">
        <f t="shared" si="1"/>
        <v>0 Evaluation(s)</v>
      </c>
      <c r="T47" s="712" t="str">
        <f t="shared" si="1"/>
        <v>0 Evaluation(s)</v>
      </c>
      <c r="U47" s="714" t="str">
        <f t="shared" si="1"/>
        <v>0 Evaluation(s)</v>
      </c>
      <c r="V47" s="700" t="str">
        <f t="shared" si="1"/>
        <v>0 Evaluation(s)</v>
      </c>
      <c r="W47" s="712" t="str">
        <f t="shared" si="1"/>
        <v>0 Evaluation(s)</v>
      </c>
      <c r="X47" s="714" t="str">
        <f t="shared" si="1"/>
        <v>0 Evaluation(s)</v>
      </c>
      <c r="Y47" s="267"/>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row>
    <row r="48" spans="1:102" s="140" customFormat="1" ht="10.5" customHeight="1" thickBot="1" x14ac:dyDescent="0.3">
      <c r="A48" s="246"/>
      <c r="B48" s="1219"/>
      <c r="C48" s="1220"/>
      <c r="D48" s="1220"/>
      <c r="E48" s="1221"/>
      <c r="F48" s="383"/>
      <c r="G48" s="383"/>
      <c r="H48" s="383"/>
      <c r="I48" s="383"/>
      <c r="J48" s="384"/>
      <c r="K48" s="73"/>
      <c r="L48" s="74"/>
      <c r="M48" s="74"/>
      <c r="N48" s="74"/>
      <c r="O48" s="75"/>
      <c r="P48" s="250"/>
      <c r="Q48" s="250"/>
      <c r="R48" s="250"/>
      <c r="S48" s="250"/>
      <c r="T48" s="250"/>
      <c r="U48" s="705"/>
      <c r="V48" s="901"/>
      <c r="W48" s="250"/>
      <c r="X48" s="783"/>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row>
    <row r="49" spans="1:102" s="140" customFormat="1" ht="27.75" customHeight="1" thickBot="1" x14ac:dyDescent="0.3">
      <c r="A49" s="246"/>
      <c r="B49" s="1219"/>
      <c r="C49" s="1220"/>
      <c r="D49" s="1220"/>
      <c r="E49" s="1221"/>
      <c r="F49" s="383"/>
      <c r="G49" s="383"/>
      <c r="H49" s="383"/>
      <c r="I49" s="383"/>
      <c r="J49" s="385"/>
      <c r="K49" s="92" t="s">
        <v>21</v>
      </c>
      <c r="L49" s="125" t="s">
        <v>46</v>
      </c>
      <c r="M49" s="93" t="s">
        <v>50</v>
      </c>
      <c r="N49" s="93" t="s">
        <v>53</v>
      </c>
      <c r="O49" s="126" t="s">
        <v>55</v>
      </c>
      <c r="P49" s="245"/>
      <c r="Q49" s="245"/>
      <c r="R49" s="245"/>
      <c r="S49" s="245"/>
      <c r="T49" s="251"/>
      <c r="U49" s="85" t="s">
        <v>42</v>
      </c>
      <c r="V49" s="245"/>
      <c r="W49" s="251"/>
      <c r="X49" s="886" t="s">
        <v>40</v>
      </c>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row>
    <row r="50" spans="1:102" s="140" customFormat="1" ht="16.5" customHeight="1" thickBot="1" x14ac:dyDescent="0.3">
      <c r="A50" s="246"/>
      <c r="B50" s="1219"/>
      <c r="C50" s="1220"/>
      <c r="D50" s="1220"/>
      <c r="E50" s="1221"/>
      <c r="F50" s="383"/>
      <c r="G50" s="383"/>
      <c r="H50" s="383"/>
      <c r="I50" s="383"/>
      <c r="J50" s="385"/>
      <c r="K50" s="128">
        <f>COUNTIF(K4:K40,"Loupe bino")</f>
        <v>0</v>
      </c>
      <c r="L50" s="129">
        <f>COUNTIF(L4:L40,"Dissection")</f>
        <v>0</v>
      </c>
      <c r="M50" s="129">
        <f>COUNTIF(M4:M40,"ExAO")</f>
        <v>0</v>
      </c>
      <c r="N50" s="129">
        <f>COUNTIF(N4:N40,"Modèles analogiques")</f>
        <v>0</v>
      </c>
      <c r="O50" s="130">
        <f>COUNTIF(O4:O40,"Banque de données")</f>
        <v>0</v>
      </c>
      <c r="P50" s="245"/>
      <c r="Q50" s="245"/>
      <c r="R50" s="245"/>
      <c r="S50" s="245"/>
      <c r="T50" s="251"/>
      <c r="U50" s="131">
        <f>COUNTIF(U4:U40,"Ecrit")</f>
        <v>1</v>
      </c>
      <c r="V50" s="245"/>
      <c r="W50" s="251"/>
      <c r="X50" s="887">
        <f>COUNTIF(X4:X40,"DD")</f>
        <v>0</v>
      </c>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row>
    <row r="51" spans="1:102" s="140" customFormat="1" ht="27.75" customHeight="1" thickBot="1" x14ac:dyDescent="0.3">
      <c r="A51" s="246"/>
      <c r="B51" s="1219"/>
      <c r="C51" s="1220"/>
      <c r="D51" s="1220"/>
      <c r="E51" s="1221"/>
      <c r="F51" s="383"/>
      <c r="G51" s="383"/>
      <c r="H51" s="383"/>
      <c r="I51" s="383"/>
      <c r="J51" s="385"/>
      <c r="K51" s="92" t="s">
        <v>20</v>
      </c>
      <c r="L51" s="93" t="s">
        <v>143</v>
      </c>
      <c r="M51" s="93" t="s">
        <v>49</v>
      </c>
      <c r="N51" s="94" t="s">
        <v>54</v>
      </c>
      <c r="O51" s="95" t="s">
        <v>217</v>
      </c>
      <c r="P51" s="245"/>
      <c r="Q51" s="245"/>
      <c r="R51" s="245"/>
      <c r="S51" s="245"/>
      <c r="T51" s="251"/>
      <c r="U51" s="85" t="s">
        <v>43</v>
      </c>
      <c r="V51" s="245"/>
      <c r="W51" s="251"/>
      <c r="X51" s="888" t="s">
        <v>41</v>
      </c>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row>
    <row r="52" spans="1:102" s="140" customFormat="1" ht="16.5" customHeight="1" thickBot="1" x14ac:dyDescent="0.3">
      <c r="A52" s="246"/>
      <c r="B52" s="1219"/>
      <c r="C52" s="1220"/>
      <c r="D52" s="1220"/>
      <c r="E52" s="1221"/>
      <c r="F52" s="383"/>
      <c r="G52" s="383"/>
      <c r="H52" s="383"/>
      <c r="I52" s="383"/>
      <c r="J52" s="385"/>
      <c r="K52" s="128">
        <f>COUNTIF(K4:K40,"Microscope")</f>
        <v>1</v>
      </c>
      <c r="L52" s="132">
        <f>COUNTIF(L4:L40,"Préparation et montage lame")</f>
        <v>0</v>
      </c>
      <c r="M52" s="129">
        <f>COUNTIF(M4:M40,"Instruments de mesure")</f>
        <v>0</v>
      </c>
      <c r="N52" s="129">
        <f>COUNTIF(N4:N40,"Modèles numériques")</f>
        <v>0</v>
      </c>
      <c r="O52" s="133">
        <f>COUNTIF(O4:O40,"Images numériques")</f>
        <v>0</v>
      </c>
      <c r="P52" s="252"/>
      <c r="Q52" s="252"/>
      <c r="R52" s="252"/>
      <c r="S52" s="252"/>
      <c r="T52" s="252"/>
      <c r="U52" s="131">
        <f>COUNTIF(U4:U40,"Oral")</f>
        <v>0</v>
      </c>
      <c r="V52" s="252"/>
      <c r="W52" s="252"/>
      <c r="X52" s="131">
        <f>COUNTIF(X4:X40,"Santé")</f>
        <v>0</v>
      </c>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row>
    <row r="53" spans="1:102" s="140" customFormat="1" ht="27.75" customHeight="1" thickBot="1" x14ac:dyDescent="0.3">
      <c r="A53" s="246"/>
      <c r="B53" s="1219"/>
      <c r="C53" s="1220"/>
      <c r="D53" s="1220"/>
      <c r="E53" s="1221"/>
      <c r="F53" s="383"/>
      <c r="G53" s="383"/>
      <c r="H53" s="383"/>
      <c r="I53" s="383"/>
      <c r="J53" s="385"/>
      <c r="K53" s="102" t="s">
        <v>142</v>
      </c>
      <c r="L53" s="93" t="s">
        <v>145</v>
      </c>
      <c r="M53" s="93" t="s">
        <v>51</v>
      </c>
      <c r="N53" s="103" t="s">
        <v>52</v>
      </c>
      <c r="O53" s="95" t="s">
        <v>57</v>
      </c>
      <c r="P53" s="1328"/>
      <c r="Q53" s="1328"/>
      <c r="R53" s="1328"/>
      <c r="S53" s="1328"/>
      <c r="T53" s="1328"/>
      <c r="U53" s="1328"/>
      <c r="V53" s="1329"/>
      <c r="W53" s="1329"/>
      <c r="X53" s="1329"/>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row>
    <row r="54" spans="1:102" s="140" customFormat="1" ht="16.5" customHeight="1" thickBot="1" x14ac:dyDescent="0.3">
      <c r="A54" s="246"/>
      <c r="B54" s="1219"/>
      <c r="C54" s="1220"/>
      <c r="D54" s="1220"/>
      <c r="E54" s="1221"/>
      <c r="F54" s="383"/>
      <c r="G54" s="383"/>
      <c r="H54" s="383"/>
      <c r="I54" s="383"/>
      <c r="J54" s="385"/>
      <c r="K54" s="128">
        <f>COUNTIF(K4:K40,"Microscope polarisant")</f>
        <v>0</v>
      </c>
      <c r="L54" s="129">
        <f>COUNTIF(L4:L40,"Prélèvement / coupe")</f>
        <v>1</v>
      </c>
      <c r="M54" s="129">
        <f>COUNTIF(M4:M40,"Logiciel de mesure")</f>
        <v>0</v>
      </c>
      <c r="N54" s="132">
        <f>COUNTIF(N4:N40,"Simulation")</f>
        <v>0</v>
      </c>
      <c r="O54" s="133">
        <f>COUNTIF(O4:O40,"Tableur-grapheur")</f>
        <v>0</v>
      </c>
      <c r="P54" s="1328"/>
      <c r="Q54" s="1328"/>
      <c r="R54" s="1328"/>
      <c r="S54" s="1328"/>
      <c r="T54" s="1328"/>
      <c r="U54" s="1328"/>
      <c r="V54" s="1329"/>
      <c r="W54" s="1329"/>
      <c r="X54" s="1329"/>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row>
    <row r="55" spans="1:102" s="140" customFormat="1" ht="27.75" customHeight="1" thickBot="1" x14ac:dyDescent="0.3">
      <c r="A55" s="246"/>
      <c r="B55" s="1219"/>
      <c r="C55" s="1220"/>
      <c r="D55" s="1220"/>
      <c r="E55" s="1221"/>
      <c r="F55" s="883"/>
      <c r="G55" s="383"/>
      <c r="H55" s="383"/>
      <c r="I55" s="383"/>
      <c r="J55" s="385"/>
      <c r="K55" s="136" t="s">
        <v>22</v>
      </c>
      <c r="L55" s="253"/>
      <c r="M55" s="83" t="s">
        <v>48</v>
      </c>
      <c r="N55" s="250"/>
      <c r="O55" s="250"/>
      <c r="P55" s="250"/>
      <c r="Q55" s="250"/>
      <c r="R55" s="250"/>
      <c r="S55" s="250"/>
      <c r="T55" s="250"/>
      <c r="U55" s="250"/>
      <c r="V55" s="250"/>
      <c r="W55" s="250"/>
      <c r="X55" s="250"/>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c r="CV55" s="246"/>
      <c r="CW55" s="246"/>
      <c r="CX55" s="246"/>
    </row>
    <row r="56" spans="1:102" s="140" customFormat="1" ht="16.5" customHeight="1" thickBot="1" x14ac:dyDescent="0.3">
      <c r="A56" s="246"/>
      <c r="B56" s="1222"/>
      <c r="C56" s="1223"/>
      <c r="D56" s="1223"/>
      <c r="E56" s="1224"/>
      <c r="F56" s="883"/>
      <c r="G56" s="383"/>
      <c r="H56" s="383"/>
      <c r="I56" s="383"/>
      <c r="J56" s="385"/>
      <c r="K56" s="138">
        <f>COUNTIF(K6:K42,"Œil nu")</f>
        <v>1</v>
      </c>
      <c r="L56" s="254"/>
      <c r="M56" s="131">
        <f>COUNTIF(M4:M40,"Protocole")</f>
        <v>0</v>
      </c>
      <c r="N56" s="245"/>
      <c r="O56" s="245"/>
      <c r="P56" s="250"/>
      <c r="Q56" s="250"/>
      <c r="R56" s="250"/>
      <c r="S56" s="250"/>
      <c r="T56" s="245"/>
      <c r="U56" s="245"/>
      <c r="V56" s="245"/>
      <c r="W56" s="245"/>
      <c r="X56" s="245"/>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46"/>
      <c r="CW56" s="246"/>
      <c r="CX56" s="246"/>
    </row>
    <row r="57" spans="1:102" s="246" customFormat="1" ht="5.25" customHeight="1" x14ac:dyDescent="0.25">
      <c r="C57" s="249"/>
      <c r="D57" s="249"/>
    </row>
    <row r="58" spans="1:102" s="246" customFormat="1" x14ac:dyDescent="0.25">
      <c r="C58" s="249"/>
      <c r="D58" s="249"/>
    </row>
    <row r="59" spans="1:102" s="246" customFormat="1" x14ac:dyDescent="0.25">
      <c r="C59" s="249"/>
      <c r="D59" s="249"/>
    </row>
    <row r="60" spans="1:102" s="246" customFormat="1" x14ac:dyDescent="0.25">
      <c r="C60" s="249"/>
      <c r="D60" s="249"/>
    </row>
    <row r="61" spans="1:102" s="246" customFormat="1" x14ac:dyDescent="0.25">
      <c r="C61" s="249"/>
      <c r="D61" s="884" t="s">
        <v>273</v>
      </c>
    </row>
    <row r="62" spans="1:102" s="246" customFormat="1" x14ac:dyDescent="0.25">
      <c r="C62" s="249"/>
      <c r="D62" s="884" t="s">
        <v>274</v>
      </c>
    </row>
    <row r="63" spans="1:102" s="246" customFormat="1" x14ac:dyDescent="0.25">
      <c r="C63" s="249"/>
      <c r="D63" s="884" t="s">
        <v>268</v>
      </c>
    </row>
    <row r="64" spans="1:102" s="246" customFormat="1" x14ac:dyDescent="0.25">
      <c r="C64" s="249"/>
      <c r="D64" s="249"/>
    </row>
    <row r="65" spans="3:4" s="246" customFormat="1" x14ac:dyDescent="0.25">
      <c r="C65" s="249"/>
      <c r="D65" s="249"/>
    </row>
    <row r="66" spans="3:4" s="246" customFormat="1" x14ac:dyDescent="0.25">
      <c r="C66" s="249"/>
      <c r="D66" s="249"/>
    </row>
    <row r="67" spans="3:4" s="246" customFormat="1" x14ac:dyDescent="0.25">
      <c r="C67" s="249"/>
      <c r="D67" s="249"/>
    </row>
    <row r="68" spans="3:4" s="246" customFormat="1" x14ac:dyDescent="0.25">
      <c r="C68" s="249"/>
      <c r="D68" s="249"/>
    </row>
    <row r="69" spans="3:4" s="246" customFormat="1" x14ac:dyDescent="0.25">
      <c r="C69" s="249"/>
      <c r="D69" s="249"/>
    </row>
    <row r="70" spans="3:4" s="246" customFormat="1" x14ac:dyDescent="0.25">
      <c r="C70" s="249"/>
      <c r="D70" s="249"/>
    </row>
    <row r="71" spans="3:4" s="246" customFormat="1" x14ac:dyDescent="0.25">
      <c r="C71" s="249"/>
      <c r="D71" s="249"/>
    </row>
    <row r="72" spans="3:4" s="246" customFormat="1" x14ac:dyDescent="0.25">
      <c r="C72" s="249"/>
      <c r="D72" s="249"/>
    </row>
    <row r="73" spans="3:4" s="246" customFormat="1" x14ac:dyDescent="0.25">
      <c r="C73" s="249"/>
      <c r="D73" s="249"/>
    </row>
    <row r="74" spans="3:4" s="246" customFormat="1" x14ac:dyDescent="0.25">
      <c r="C74" s="249"/>
      <c r="D74" s="249"/>
    </row>
    <row r="75" spans="3:4" s="246" customFormat="1" x14ac:dyDescent="0.25">
      <c r="C75" s="249"/>
      <c r="D75" s="249"/>
    </row>
    <row r="76" spans="3:4" s="246" customFormat="1" x14ac:dyDescent="0.25">
      <c r="C76" s="249"/>
      <c r="D76" s="249"/>
    </row>
    <row r="77" spans="3:4" s="246" customFormat="1" x14ac:dyDescent="0.25">
      <c r="C77" s="249"/>
      <c r="D77" s="249"/>
    </row>
    <row r="78" spans="3:4" s="246" customFormat="1" x14ac:dyDescent="0.25">
      <c r="C78" s="249"/>
      <c r="D78" s="249"/>
    </row>
    <row r="79" spans="3:4" s="246" customFormat="1" x14ac:dyDescent="0.25">
      <c r="C79" s="249"/>
      <c r="D79" s="249"/>
    </row>
    <row r="80" spans="3:4" s="246" customFormat="1" x14ac:dyDescent="0.25">
      <c r="C80" s="249"/>
      <c r="D80" s="249"/>
    </row>
    <row r="81" spans="3:4" s="246" customFormat="1" x14ac:dyDescent="0.25">
      <c r="C81" s="249"/>
      <c r="D81" s="249"/>
    </row>
    <row r="82" spans="3:4" s="246" customFormat="1" x14ac:dyDescent="0.25">
      <c r="C82" s="249"/>
      <c r="D82" s="249"/>
    </row>
    <row r="83" spans="3:4" s="246" customFormat="1" x14ac:dyDescent="0.25">
      <c r="C83" s="249"/>
      <c r="D83" s="249"/>
    </row>
    <row r="84" spans="3:4" s="246" customFormat="1" x14ac:dyDescent="0.25">
      <c r="C84" s="249"/>
      <c r="D84" s="249"/>
    </row>
    <row r="85" spans="3:4" s="246" customFormat="1" x14ac:dyDescent="0.25">
      <c r="C85" s="249"/>
      <c r="D85" s="249"/>
    </row>
    <row r="86" spans="3:4" s="246" customFormat="1" x14ac:dyDescent="0.25">
      <c r="C86" s="249"/>
      <c r="D86" s="249"/>
    </row>
    <row r="87" spans="3:4" s="246" customFormat="1" x14ac:dyDescent="0.25">
      <c r="C87" s="249"/>
      <c r="D87" s="249"/>
    </row>
    <row r="88" spans="3:4" s="246" customFormat="1" x14ac:dyDescent="0.25">
      <c r="C88" s="249"/>
      <c r="D88" s="249"/>
    </row>
    <row r="89" spans="3:4" s="246" customFormat="1" x14ac:dyDescent="0.25">
      <c r="C89" s="249"/>
      <c r="D89" s="249"/>
    </row>
    <row r="90" spans="3:4" s="246" customFormat="1" x14ac:dyDescent="0.25">
      <c r="C90" s="249"/>
      <c r="D90" s="249"/>
    </row>
    <row r="91" spans="3:4" s="246" customFormat="1" x14ac:dyDescent="0.25">
      <c r="C91" s="249"/>
      <c r="D91" s="249"/>
    </row>
    <row r="92" spans="3:4" s="246" customFormat="1" x14ac:dyDescent="0.25">
      <c r="C92" s="249"/>
      <c r="D92" s="249"/>
    </row>
    <row r="93" spans="3:4" s="246" customFormat="1" x14ac:dyDescent="0.25">
      <c r="C93" s="249"/>
      <c r="D93" s="249"/>
    </row>
    <row r="94" spans="3:4" s="246" customFormat="1" x14ac:dyDescent="0.25">
      <c r="C94" s="249"/>
      <c r="D94" s="249"/>
    </row>
    <row r="95" spans="3:4" s="246" customFormat="1" x14ac:dyDescent="0.25">
      <c r="C95" s="249"/>
      <c r="D95" s="249"/>
    </row>
    <row r="96" spans="3:4" s="246" customFormat="1" x14ac:dyDescent="0.25">
      <c r="C96" s="249"/>
      <c r="D96" s="249"/>
    </row>
    <row r="97" spans="3:4" s="246" customFormat="1" x14ac:dyDescent="0.25">
      <c r="C97" s="249"/>
      <c r="D97" s="249"/>
    </row>
    <row r="98" spans="3:4" s="246" customFormat="1" x14ac:dyDescent="0.25">
      <c r="C98" s="249"/>
      <c r="D98" s="249"/>
    </row>
    <row r="99" spans="3:4" s="246" customFormat="1" x14ac:dyDescent="0.25">
      <c r="C99" s="249"/>
      <c r="D99" s="249"/>
    </row>
    <row r="100" spans="3:4" s="246" customFormat="1" x14ac:dyDescent="0.25">
      <c r="C100" s="249"/>
      <c r="D100" s="249"/>
    </row>
    <row r="101" spans="3:4" s="246" customFormat="1" x14ac:dyDescent="0.25">
      <c r="C101" s="249"/>
      <c r="D101" s="249"/>
    </row>
    <row r="102" spans="3:4" s="246" customFormat="1" x14ac:dyDescent="0.25">
      <c r="C102" s="249"/>
      <c r="D102" s="249"/>
    </row>
    <row r="103" spans="3:4" s="246" customFormat="1" x14ac:dyDescent="0.25">
      <c r="C103" s="249"/>
      <c r="D103" s="249"/>
    </row>
    <row r="104" spans="3:4" s="246" customFormat="1" x14ac:dyDescent="0.25">
      <c r="C104" s="249"/>
      <c r="D104" s="249"/>
    </row>
    <row r="105" spans="3:4" s="246" customFormat="1" x14ac:dyDescent="0.25">
      <c r="C105" s="249"/>
      <c r="D105" s="249"/>
    </row>
    <row r="106" spans="3:4" s="246" customFormat="1" x14ac:dyDescent="0.25">
      <c r="C106" s="249"/>
      <c r="D106" s="249"/>
    </row>
    <row r="107" spans="3:4" s="246" customFormat="1" x14ac:dyDescent="0.25">
      <c r="C107" s="249"/>
      <c r="D107" s="249"/>
    </row>
    <row r="108" spans="3:4" s="246" customFormat="1" x14ac:dyDescent="0.25">
      <c r="C108" s="249"/>
      <c r="D108" s="249"/>
    </row>
    <row r="109" spans="3:4" s="246" customFormat="1" x14ac:dyDescent="0.25">
      <c r="C109" s="249"/>
      <c r="D109" s="249"/>
    </row>
    <row r="110" spans="3:4" s="246" customFormat="1" x14ac:dyDescent="0.25">
      <c r="C110" s="249"/>
      <c r="D110" s="249"/>
    </row>
    <row r="111" spans="3:4" s="246" customFormat="1" x14ac:dyDescent="0.25">
      <c r="C111" s="249"/>
      <c r="D111" s="249"/>
    </row>
    <row r="112" spans="3:4" s="246" customFormat="1" x14ac:dyDescent="0.25">
      <c r="C112" s="249"/>
      <c r="D112" s="249"/>
    </row>
    <row r="113" spans="3:4" s="246" customFormat="1" x14ac:dyDescent="0.25">
      <c r="C113" s="249"/>
      <c r="D113" s="249"/>
    </row>
    <row r="114" spans="3:4" s="246" customFormat="1" x14ac:dyDescent="0.25">
      <c r="C114" s="249"/>
      <c r="D114" s="249"/>
    </row>
    <row r="115" spans="3:4" s="246" customFormat="1" x14ac:dyDescent="0.25">
      <c r="C115" s="249"/>
      <c r="D115" s="249"/>
    </row>
    <row r="116" spans="3:4" s="246" customFormat="1" x14ac:dyDescent="0.25">
      <c r="C116" s="249"/>
      <c r="D116" s="249"/>
    </row>
    <row r="117" spans="3:4" s="246" customFormat="1" x14ac:dyDescent="0.25">
      <c r="C117" s="249"/>
      <c r="D117" s="249"/>
    </row>
    <row r="118" spans="3:4" s="246" customFormat="1" x14ac:dyDescent="0.25">
      <c r="C118" s="249"/>
      <c r="D118" s="249"/>
    </row>
    <row r="119" spans="3:4" s="246" customFormat="1" x14ac:dyDescent="0.25">
      <c r="C119" s="249"/>
      <c r="D119" s="249"/>
    </row>
    <row r="120" spans="3:4" s="246" customFormat="1" x14ac:dyDescent="0.25">
      <c r="C120" s="249"/>
      <c r="D120" s="249"/>
    </row>
    <row r="121" spans="3:4" s="246" customFormat="1" x14ac:dyDescent="0.25">
      <c r="C121" s="249"/>
      <c r="D121" s="249"/>
    </row>
    <row r="122" spans="3:4" s="246" customFormat="1" x14ac:dyDescent="0.25">
      <c r="C122" s="249"/>
      <c r="D122" s="249"/>
    </row>
    <row r="123" spans="3:4" s="246" customFormat="1" x14ac:dyDescent="0.25">
      <c r="C123" s="249"/>
      <c r="D123" s="249"/>
    </row>
    <row r="124" spans="3:4" s="246" customFormat="1" x14ac:dyDescent="0.25">
      <c r="C124" s="249"/>
      <c r="D124" s="249"/>
    </row>
    <row r="125" spans="3:4" s="246" customFormat="1" x14ac:dyDescent="0.25">
      <c r="C125" s="249"/>
      <c r="D125" s="249"/>
    </row>
    <row r="126" spans="3:4" s="246" customFormat="1" x14ac:dyDescent="0.25">
      <c r="C126" s="249"/>
      <c r="D126" s="249"/>
    </row>
    <row r="127" spans="3:4" s="246" customFormat="1" x14ac:dyDescent="0.25">
      <c r="C127" s="249"/>
      <c r="D127" s="249"/>
    </row>
    <row r="128" spans="3:4" s="246" customFormat="1" x14ac:dyDescent="0.25">
      <c r="C128" s="249"/>
      <c r="D128" s="249"/>
    </row>
    <row r="129" spans="3:4" s="246" customFormat="1" x14ac:dyDescent="0.25">
      <c r="C129" s="249"/>
      <c r="D129" s="249"/>
    </row>
    <row r="130" spans="3:4" s="246" customFormat="1" x14ac:dyDescent="0.25">
      <c r="C130" s="249"/>
      <c r="D130" s="249"/>
    </row>
    <row r="131" spans="3:4" s="246" customFormat="1" x14ac:dyDescent="0.25">
      <c r="C131" s="249"/>
      <c r="D131" s="249"/>
    </row>
    <row r="132" spans="3:4" s="246" customFormat="1" x14ac:dyDescent="0.25">
      <c r="C132" s="249"/>
      <c r="D132" s="249"/>
    </row>
    <row r="133" spans="3:4" s="246" customFormat="1" x14ac:dyDescent="0.25">
      <c r="C133" s="249"/>
      <c r="D133" s="249"/>
    </row>
    <row r="134" spans="3:4" s="246" customFormat="1" x14ac:dyDescent="0.25">
      <c r="C134" s="249"/>
      <c r="D134" s="249"/>
    </row>
    <row r="135" spans="3:4" s="246" customFormat="1" x14ac:dyDescent="0.25">
      <c r="C135" s="249"/>
      <c r="D135" s="249"/>
    </row>
    <row r="136" spans="3:4" s="246" customFormat="1" x14ac:dyDescent="0.25">
      <c r="C136" s="249"/>
      <c r="D136" s="249"/>
    </row>
    <row r="137" spans="3:4" s="246" customFormat="1" x14ac:dyDescent="0.25">
      <c r="C137" s="249"/>
      <c r="D137" s="249"/>
    </row>
    <row r="138" spans="3:4" s="246" customFormat="1" x14ac:dyDescent="0.25">
      <c r="C138" s="249"/>
      <c r="D138" s="249"/>
    </row>
    <row r="139" spans="3:4" s="246" customFormat="1" x14ac:dyDescent="0.25">
      <c r="C139" s="249"/>
      <c r="D139" s="249"/>
    </row>
    <row r="140" spans="3:4" s="246" customFormat="1" x14ac:dyDescent="0.25">
      <c r="C140" s="249"/>
      <c r="D140" s="249"/>
    </row>
    <row r="141" spans="3:4" s="246" customFormat="1" x14ac:dyDescent="0.25">
      <c r="C141" s="249"/>
      <c r="D141" s="249"/>
    </row>
    <row r="142" spans="3:4" s="246" customFormat="1" x14ac:dyDescent="0.25">
      <c r="C142" s="249"/>
      <c r="D142" s="249"/>
    </row>
    <row r="143" spans="3:4" s="246" customFormat="1" x14ac:dyDescent="0.25">
      <c r="C143" s="249"/>
      <c r="D143" s="249"/>
    </row>
    <row r="144" spans="3:4" s="246" customFormat="1" x14ac:dyDescent="0.25">
      <c r="C144" s="249"/>
      <c r="D144" s="249"/>
    </row>
    <row r="145" spans="3:4" s="246" customFormat="1" x14ac:dyDescent="0.25">
      <c r="C145" s="249"/>
      <c r="D145" s="249"/>
    </row>
    <row r="146" spans="3:4" s="246" customFormat="1" x14ac:dyDescent="0.25">
      <c r="C146" s="249"/>
      <c r="D146" s="249"/>
    </row>
    <row r="147" spans="3:4" s="246" customFormat="1" x14ac:dyDescent="0.25">
      <c r="C147" s="249"/>
      <c r="D147" s="249"/>
    </row>
    <row r="148" spans="3:4" s="246" customFormat="1" x14ac:dyDescent="0.25">
      <c r="C148" s="249"/>
      <c r="D148" s="249"/>
    </row>
    <row r="149" spans="3:4" s="246" customFormat="1" x14ac:dyDescent="0.25">
      <c r="C149" s="249"/>
      <c r="D149" s="249"/>
    </row>
    <row r="150" spans="3:4" s="246" customFormat="1" x14ac:dyDescent="0.25">
      <c r="C150" s="249"/>
      <c r="D150" s="249"/>
    </row>
    <row r="151" spans="3:4" s="246" customFormat="1" x14ac:dyDescent="0.25">
      <c r="C151" s="249"/>
      <c r="D151" s="249"/>
    </row>
    <row r="152" spans="3:4" s="246" customFormat="1" x14ac:dyDescent="0.25">
      <c r="C152" s="249"/>
      <c r="D152" s="249"/>
    </row>
    <row r="153" spans="3:4" s="246" customFormat="1" x14ac:dyDescent="0.25">
      <c r="C153" s="249"/>
      <c r="D153" s="249"/>
    </row>
    <row r="154" spans="3:4" s="246" customFormat="1" x14ac:dyDescent="0.25">
      <c r="C154" s="249"/>
      <c r="D154" s="249"/>
    </row>
    <row r="155" spans="3:4" s="246" customFormat="1" x14ac:dyDescent="0.25">
      <c r="C155" s="249"/>
      <c r="D155" s="249"/>
    </row>
    <row r="156" spans="3:4" s="246" customFormat="1" x14ac:dyDescent="0.25">
      <c r="C156" s="249"/>
      <c r="D156" s="249"/>
    </row>
    <row r="157" spans="3:4" s="246" customFormat="1" x14ac:dyDescent="0.25">
      <c r="C157" s="249"/>
      <c r="D157" s="249"/>
    </row>
    <row r="158" spans="3:4" s="246" customFormat="1" x14ac:dyDescent="0.25">
      <c r="C158" s="249"/>
      <c r="D158" s="249"/>
    </row>
    <row r="159" spans="3:4" s="246" customFormat="1" x14ac:dyDescent="0.25">
      <c r="C159" s="249"/>
      <c r="D159" s="249"/>
    </row>
    <row r="160" spans="3:4" s="246" customFormat="1" x14ac:dyDescent="0.25">
      <c r="C160" s="249"/>
      <c r="D160" s="249"/>
    </row>
    <row r="161" spans="3:4" s="246" customFormat="1" x14ac:dyDescent="0.25">
      <c r="C161" s="249"/>
      <c r="D161" s="249"/>
    </row>
    <row r="162" spans="3:4" s="246" customFormat="1" x14ac:dyDescent="0.25">
      <c r="C162" s="249"/>
      <c r="D162" s="249"/>
    </row>
    <row r="163" spans="3:4" s="246" customFormat="1" x14ac:dyDescent="0.25">
      <c r="C163" s="249"/>
      <c r="D163" s="249"/>
    </row>
    <row r="164" spans="3:4" s="246" customFormat="1" x14ac:dyDescent="0.25">
      <c r="C164" s="249"/>
      <c r="D164" s="249"/>
    </row>
    <row r="165" spans="3:4" s="246" customFormat="1" x14ac:dyDescent="0.25">
      <c r="C165" s="249"/>
      <c r="D165" s="249"/>
    </row>
    <row r="166" spans="3:4" s="246" customFormat="1" x14ac:dyDescent="0.25">
      <c r="C166" s="249"/>
      <c r="D166" s="249"/>
    </row>
    <row r="167" spans="3:4" s="246" customFormat="1" x14ac:dyDescent="0.25">
      <c r="C167" s="249"/>
      <c r="D167" s="249"/>
    </row>
    <row r="168" spans="3:4" s="246" customFormat="1" x14ac:dyDescent="0.25">
      <c r="C168" s="249"/>
      <c r="D168" s="249"/>
    </row>
    <row r="169" spans="3:4" s="246" customFormat="1" x14ac:dyDescent="0.25">
      <c r="C169" s="249"/>
      <c r="D169" s="249"/>
    </row>
    <row r="170" spans="3:4" s="246" customFormat="1" x14ac:dyDescent="0.25">
      <c r="C170" s="249"/>
      <c r="D170" s="249"/>
    </row>
    <row r="171" spans="3:4" s="246" customFormat="1" x14ac:dyDescent="0.25">
      <c r="C171" s="249"/>
      <c r="D171" s="249"/>
    </row>
    <row r="172" spans="3:4" s="246" customFormat="1" x14ac:dyDescent="0.25">
      <c r="C172" s="249"/>
      <c r="D172" s="249"/>
    </row>
    <row r="173" spans="3:4" s="246" customFormat="1" x14ac:dyDescent="0.25">
      <c r="C173" s="249"/>
      <c r="D173" s="249"/>
    </row>
    <row r="174" spans="3:4" s="246" customFormat="1" x14ac:dyDescent="0.25">
      <c r="C174" s="249"/>
      <c r="D174" s="249"/>
    </row>
    <row r="175" spans="3:4" s="246" customFormat="1" x14ac:dyDescent="0.25">
      <c r="C175" s="249"/>
      <c r="D175" s="249"/>
    </row>
    <row r="176" spans="3:4" s="246" customFormat="1" x14ac:dyDescent="0.25">
      <c r="C176" s="249"/>
      <c r="D176" s="249"/>
    </row>
    <row r="177" spans="2:27" s="246" customFormat="1" x14ac:dyDescent="0.25">
      <c r="C177" s="249"/>
      <c r="D177" s="249"/>
    </row>
    <row r="178" spans="2:27" s="246" customFormat="1" x14ac:dyDescent="0.25">
      <c r="C178" s="249"/>
      <c r="D178" s="249"/>
    </row>
    <row r="179" spans="2:27" s="246" customFormat="1" x14ac:dyDescent="0.25">
      <c r="C179" s="249"/>
      <c r="D179" s="249"/>
    </row>
    <row r="180" spans="2:27" s="246" customFormat="1" x14ac:dyDescent="0.25">
      <c r="C180" s="249"/>
      <c r="D180" s="249"/>
    </row>
    <row r="181" spans="2:27" s="246" customFormat="1" x14ac:dyDescent="0.25">
      <c r="C181" s="249"/>
      <c r="D181" s="249"/>
    </row>
    <row r="182" spans="2:27" s="246" customFormat="1" x14ac:dyDescent="0.25">
      <c r="C182" s="249"/>
      <c r="D182" s="249"/>
    </row>
    <row r="183" spans="2:27" s="246" customFormat="1" x14ac:dyDescent="0.25">
      <c r="C183" s="249"/>
      <c r="D183" s="249"/>
      <c r="Y183" s="248"/>
      <c r="Z183" s="248"/>
      <c r="AA183" s="248"/>
    </row>
    <row r="184" spans="2:27" s="246" customFormat="1" x14ac:dyDescent="0.25">
      <c r="C184" s="249"/>
      <c r="D184" s="249"/>
      <c r="Y184" s="248"/>
      <c r="Z184" s="248"/>
      <c r="AA184" s="248"/>
    </row>
    <row r="185" spans="2:27" s="248" customFormat="1" x14ac:dyDescent="0.25">
      <c r="B185" s="246"/>
      <c r="C185" s="249"/>
      <c r="D185" s="249"/>
      <c r="E185" s="246"/>
      <c r="F185" s="246"/>
      <c r="G185" s="246"/>
      <c r="H185" s="246"/>
      <c r="I185" s="246"/>
      <c r="J185" s="246"/>
      <c r="K185" s="246"/>
      <c r="L185" s="246"/>
      <c r="M185" s="246"/>
      <c r="N185" s="246"/>
      <c r="O185" s="246"/>
      <c r="P185" s="246"/>
      <c r="Q185" s="246"/>
      <c r="R185" s="246"/>
      <c r="S185" s="246"/>
      <c r="T185" s="246"/>
      <c r="U185" s="246"/>
      <c r="V185" s="246"/>
      <c r="W185" s="246"/>
      <c r="X185" s="246"/>
    </row>
    <row r="186" spans="2:27" s="248" customFormat="1" x14ac:dyDescent="0.25">
      <c r="B186" s="246"/>
      <c r="C186" s="249"/>
      <c r="D186" s="249"/>
      <c r="E186" s="246"/>
      <c r="F186" s="246"/>
      <c r="G186" s="246"/>
      <c r="H186" s="246"/>
      <c r="I186" s="246"/>
      <c r="J186" s="246"/>
      <c r="K186" s="246"/>
      <c r="L186" s="246"/>
      <c r="M186" s="246"/>
      <c r="N186" s="246"/>
      <c r="O186" s="246"/>
      <c r="P186" s="246"/>
      <c r="Q186" s="246"/>
      <c r="R186" s="246"/>
      <c r="S186" s="246"/>
      <c r="T186" s="246"/>
      <c r="U186" s="246"/>
      <c r="V186" s="246"/>
      <c r="W186" s="246"/>
      <c r="X186" s="246"/>
    </row>
    <row r="187" spans="2:27" s="248" customFormat="1" x14ac:dyDescent="0.25">
      <c r="B187" s="246"/>
      <c r="C187" s="249"/>
      <c r="D187" s="249"/>
      <c r="E187" s="246"/>
      <c r="F187" s="246"/>
      <c r="G187" s="246"/>
      <c r="H187" s="246"/>
      <c r="I187" s="246"/>
      <c r="J187" s="246"/>
      <c r="K187" s="246"/>
      <c r="L187" s="246"/>
      <c r="M187" s="246"/>
      <c r="N187" s="246"/>
      <c r="O187" s="246"/>
      <c r="P187" s="246"/>
      <c r="Q187" s="246"/>
      <c r="R187" s="246"/>
      <c r="S187" s="246"/>
      <c r="T187" s="246"/>
      <c r="U187" s="246"/>
      <c r="V187" s="246"/>
      <c r="W187" s="246"/>
      <c r="X187" s="246"/>
    </row>
    <row r="188" spans="2:27" s="248" customFormat="1" x14ac:dyDescent="0.25">
      <c r="B188" s="246"/>
      <c r="C188" s="249"/>
      <c r="D188" s="249"/>
      <c r="E188" s="246"/>
      <c r="F188" s="246"/>
      <c r="G188" s="246"/>
      <c r="H188" s="246"/>
      <c r="I188" s="246"/>
      <c r="J188" s="246"/>
      <c r="K188" s="246"/>
      <c r="L188" s="246"/>
      <c r="M188" s="246"/>
      <c r="N188" s="246"/>
      <c r="O188" s="246"/>
      <c r="P188" s="246"/>
      <c r="Q188" s="246"/>
      <c r="R188" s="246"/>
      <c r="S188" s="246"/>
      <c r="T188" s="246"/>
      <c r="U188" s="246"/>
      <c r="V188" s="246"/>
      <c r="W188" s="246"/>
      <c r="X188" s="246"/>
    </row>
    <row r="189" spans="2:27" s="248" customFormat="1" x14ac:dyDescent="0.25">
      <c r="B189" s="246"/>
      <c r="C189" s="249"/>
      <c r="D189" s="249"/>
      <c r="E189" s="246"/>
      <c r="F189" s="246"/>
      <c r="G189" s="246"/>
      <c r="H189" s="246"/>
      <c r="I189" s="246"/>
      <c r="J189" s="246"/>
      <c r="K189" s="246"/>
      <c r="L189" s="246"/>
      <c r="M189" s="246"/>
      <c r="N189" s="246"/>
      <c r="O189" s="246"/>
      <c r="P189" s="246"/>
      <c r="Q189" s="246"/>
      <c r="R189" s="246"/>
      <c r="S189" s="246"/>
      <c r="T189" s="246"/>
      <c r="U189" s="246"/>
      <c r="V189" s="246"/>
      <c r="W189" s="246"/>
      <c r="X189" s="246"/>
    </row>
    <row r="190" spans="2:27" s="248" customFormat="1" x14ac:dyDescent="0.25">
      <c r="B190" s="246"/>
      <c r="C190" s="249"/>
      <c r="D190" s="249"/>
      <c r="E190" s="246"/>
      <c r="F190" s="246"/>
      <c r="G190" s="246"/>
      <c r="H190" s="246"/>
      <c r="I190" s="246"/>
      <c r="J190" s="246"/>
      <c r="K190" s="246"/>
      <c r="L190" s="246"/>
      <c r="M190" s="246"/>
      <c r="N190" s="246"/>
      <c r="O190" s="246"/>
      <c r="P190" s="246"/>
      <c r="Q190" s="246"/>
      <c r="R190" s="246"/>
      <c r="S190" s="246"/>
      <c r="T190" s="246"/>
      <c r="U190" s="246"/>
      <c r="V190" s="246"/>
      <c r="W190" s="246"/>
      <c r="X190" s="246"/>
    </row>
    <row r="191" spans="2:27" s="248" customFormat="1" x14ac:dyDescent="0.25">
      <c r="B191" s="246"/>
      <c r="C191" s="249"/>
      <c r="D191" s="249"/>
      <c r="E191" s="246"/>
      <c r="F191" s="246"/>
      <c r="G191" s="246"/>
      <c r="H191" s="246"/>
      <c r="I191" s="246"/>
      <c r="J191" s="246"/>
      <c r="K191" s="246"/>
      <c r="L191" s="246"/>
      <c r="M191" s="246"/>
      <c r="N191" s="246"/>
      <c r="O191" s="246"/>
      <c r="P191" s="246"/>
      <c r="Q191" s="246"/>
      <c r="R191" s="246"/>
      <c r="S191" s="246"/>
      <c r="T191" s="246"/>
      <c r="U191" s="246"/>
      <c r="V191" s="246"/>
      <c r="W191" s="246"/>
      <c r="X191" s="246"/>
    </row>
    <row r="192" spans="2:27" s="248" customFormat="1" x14ac:dyDescent="0.25">
      <c r="B192" s="246"/>
      <c r="C192" s="249"/>
      <c r="D192" s="249"/>
      <c r="E192" s="246"/>
      <c r="F192" s="246"/>
      <c r="G192" s="246"/>
      <c r="H192" s="246"/>
      <c r="I192" s="246"/>
      <c r="J192" s="246"/>
      <c r="K192" s="246"/>
      <c r="L192" s="246"/>
      <c r="M192" s="246"/>
      <c r="N192" s="246"/>
      <c r="O192" s="246"/>
      <c r="P192" s="246"/>
      <c r="Q192" s="246"/>
      <c r="R192" s="246"/>
      <c r="S192" s="246"/>
      <c r="T192" s="246"/>
      <c r="U192" s="246"/>
      <c r="V192" s="246"/>
      <c r="W192" s="246"/>
      <c r="X192" s="246"/>
    </row>
    <row r="193" spans="2:27" s="248" customFormat="1" x14ac:dyDescent="0.25">
      <c r="B193" s="246"/>
      <c r="C193" s="249"/>
      <c r="D193" s="249"/>
      <c r="E193" s="246"/>
      <c r="F193" s="246"/>
      <c r="G193" s="246"/>
      <c r="H193" s="246"/>
      <c r="I193" s="246"/>
      <c r="J193" s="246"/>
      <c r="K193" s="246"/>
      <c r="L193" s="246"/>
      <c r="M193" s="246"/>
      <c r="N193" s="246"/>
      <c r="O193" s="246"/>
      <c r="P193" s="246"/>
      <c r="Q193" s="246"/>
      <c r="R193" s="246"/>
      <c r="S193" s="246"/>
      <c r="T193" s="246"/>
      <c r="U193" s="246"/>
      <c r="V193" s="246"/>
      <c r="W193" s="246"/>
      <c r="X193" s="246"/>
    </row>
    <row r="194" spans="2:27" s="248" customFormat="1" x14ac:dyDescent="0.25">
      <c r="B194" s="246"/>
      <c r="C194" s="249"/>
      <c r="D194" s="249"/>
      <c r="E194" s="246"/>
      <c r="F194" s="246"/>
      <c r="G194" s="246"/>
      <c r="H194" s="246"/>
      <c r="I194" s="246"/>
      <c r="J194" s="246"/>
      <c r="K194" s="246"/>
      <c r="L194" s="246"/>
      <c r="M194" s="246"/>
      <c r="N194" s="246"/>
      <c r="O194" s="246"/>
      <c r="P194" s="246"/>
      <c r="Q194" s="246"/>
      <c r="R194" s="246"/>
      <c r="S194" s="246"/>
      <c r="T194" s="246"/>
      <c r="U194" s="246"/>
      <c r="V194" s="246"/>
      <c r="W194" s="246"/>
      <c r="X194" s="246"/>
    </row>
    <row r="195" spans="2:27" s="248" customFormat="1" x14ac:dyDescent="0.25">
      <c r="B195" s="246"/>
      <c r="C195" s="249"/>
      <c r="D195" s="249"/>
      <c r="E195" s="246"/>
      <c r="F195" s="246"/>
      <c r="G195" s="246"/>
      <c r="H195" s="246"/>
      <c r="I195" s="246"/>
      <c r="J195" s="246"/>
      <c r="K195" s="246"/>
      <c r="L195" s="246"/>
      <c r="M195" s="246"/>
      <c r="N195" s="246"/>
      <c r="O195" s="246"/>
      <c r="P195" s="246"/>
      <c r="Q195" s="246"/>
      <c r="R195" s="246"/>
      <c r="S195" s="246"/>
      <c r="T195" s="246"/>
      <c r="U195" s="246"/>
      <c r="V195" s="246"/>
      <c r="W195" s="246"/>
      <c r="X195" s="246"/>
    </row>
    <row r="196" spans="2:27" s="248" customFormat="1" x14ac:dyDescent="0.25">
      <c r="B196" s="246"/>
      <c r="C196" s="249"/>
      <c r="D196" s="249"/>
      <c r="E196" s="246"/>
      <c r="F196" s="246"/>
      <c r="G196" s="246"/>
      <c r="H196" s="246"/>
      <c r="I196" s="246"/>
      <c r="J196" s="246"/>
      <c r="K196" s="246"/>
      <c r="L196" s="246"/>
      <c r="M196" s="246"/>
      <c r="N196" s="246"/>
      <c r="O196" s="246"/>
      <c r="P196" s="246"/>
      <c r="Q196" s="246"/>
      <c r="R196" s="246"/>
      <c r="S196" s="246"/>
      <c r="T196" s="246"/>
      <c r="U196" s="246"/>
      <c r="V196" s="246"/>
      <c r="W196" s="246"/>
      <c r="X196" s="246"/>
    </row>
    <row r="197" spans="2:27" s="248" customFormat="1" x14ac:dyDescent="0.25">
      <c r="B197" s="246"/>
      <c r="C197" s="249"/>
      <c r="D197" s="249"/>
      <c r="E197" s="246"/>
      <c r="F197" s="246"/>
      <c r="G197" s="246"/>
      <c r="H197" s="246"/>
      <c r="I197" s="246"/>
      <c r="J197" s="246"/>
      <c r="K197" s="246"/>
      <c r="L197" s="246"/>
      <c r="M197" s="246"/>
      <c r="N197" s="246"/>
      <c r="O197" s="246"/>
      <c r="P197" s="246"/>
      <c r="Q197" s="246"/>
      <c r="R197" s="246"/>
      <c r="S197" s="246"/>
      <c r="T197" s="246"/>
      <c r="U197" s="246"/>
      <c r="V197" s="246"/>
      <c r="W197" s="246"/>
      <c r="X197" s="246"/>
    </row>
    <row r="198" spans="2:27" s="248" customFormat="1" x14ac:dyDescent="0.25">
      <c r="B198" s="246"/>
      <c r="C198" s="249"/>
      <c r="D198" s="249"/>
      <c r="E198" s="246"/>
      <c r="F198" s="246"/>
      <c r="G198" s="246"/>
      <c r="H198" s="246"/>
      <c r="I198" s="246"/>
      <c r="J198" s="246"/>
      <c r="K198" s="246"/>
      <c r="L198" s="246"/>
      <c r="M198" s="246"/>
      <c r="N198" s="246"/>
      <c r="O198" s="246"/>
      <c r="P198" s="246"/>
      <c r="Q198" s="246"/>
      <c r="R198" s="246"/>
      <c r="S198" s="246"/>
      <c r="T198" s="246"/>
      <c r="U198" s="246"/>
      <c r="V198" s="246"/>
      <c r="W198" s="246"/>
      <c r="X198" s="246"/>
    </row>
    <row r="199" spans="2:27" s="248" customFormat="1" x14ac:dyDescent="0.25">
      <c r="B199" s="246"/>
      <c r="C199" s="249"/>
      <c r="D199" s="249"/>
      <c r="E199" s="246"/>
      <c r="F199" s="246"/>
      <c r="G199" s="246"/>
      <c r="H199" s="246"/>
      <c r="I199" s="246"/>
      <c r="J199" s="246"/>
      <c r="K199" s="246"/>
      <c r="L199" s="246"/>
      <c r="M199" s="246"/>
      <c r="N199" s="246"/>
      <c r="O199" s="246"/>
      <c r="P199" s="246"/>
      <c r="Q199" s="246"/>
      <c r="R199" s="246"/>
      <c r="S199" s="246"/>
      <c r="T199" s="246"/>
      <c r="U199" s="246"/>
      <c r="V199" s="246"/>
      <c r="W199" s="246"/>
      <c r="X199" s="246"/>
    </row>
    <row r="200" spans="2:27" s="248" customFormat="1" x14ac:dyDescent="0.25">
      <c r="B200" s="246"/>
      <c r="C200" s="249"/>
      <c r="D200" s="249"/>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row>
    <row r="201" spans="2:27" s="248" customFormat="1" x14ac:dyDescent="0.25">
      <c r="C201" s="255"/>
      <c r="D201" s="255"/>
      <c r="F201" s="246"/>
      <c r="G201" s="246"/>
      <c r="H201" s="246"/>
      <c r="I201" s="246"/>
      <c r="J201" s="246"/>
      <c r="Y201" s="246"/>
      <c r="Z201" s="246"/>
      <c r="AA201" s="246"/>
    </row>
    <row r="202" spans="2:27" s="246" customFormat="1" x14ac:dyDescent="0.25">
      <c r="B202" s="248"/>
      <c r="C202" s="255"/>
      <c r="D202" s="255"/>
      <c r="E202" s="248"/>
      <c r="K202" s="248"/>
      <c r="L202" s="248"/>
      <c r="M202" s="248"/>
      <c r="N202" s="248"/>
      <c r="O202" s="248"/>
      <c r="P202" s="248"/>
      <c r="Q202" s="248"/>
      <c r="R202" s="248"/>
      <c r="S202" s="248"/>
      <c r="T202" s="248"/>
      <c r="U202" s="248"/>
      <c r="V202" s="248"/>
      <c r="W202" s="248"/>
      <c r="X202" s="248"/>
    </row>
    <row r="203" spans="2:27" s="246" customFormat="1" x14ac:dyDescent="0.25">
      <c r="B203" s="248"/>
      <c r="C203" s="255"/>
      <c r="D203" s="255"/>
      <c r="E203" s="248"/>
      <c r="F203" s="248"/>
      <c r="G203" s="248"/>
      <c r="H203" s="248"/>
      <c r="I203" s="248"/>
      <c r="J203" s="248"/>
      <c r="K203" s="248"/>
      <c r="L203" s="248"/>
      <c r="M203" s="248"/>
      <c r="N203" s="248"/>
      <c r="O203" s="248"/>
      <c r="P203" s="248"/>
      <c r="Q203" s="248"/>
      <c r="R203" s="248"/>
      <c r="S203" s="248"/>
      <c r="T203" s="248"/>
      <c r="U203" s="248"/>
      <c r="V203" s="248"/>
      <c r="W203" s="248"/>
      <c r="X203" s="248"/>
    </row>
    <row r="204" spans="2:27" s="246" customFormat="1" x14ac:dyDescent="0.25">
      <c r="B204" s="248"/>
      <c r="C204" s="255"/>
      <c r="D204" s="255"/>
      <c r="E204" s="248"/>
      <c r="F204" s="248"/>
      <c r="G204" s="248"/>
      <c r="H204" s="248"/>
      <c r="I204" s="248"/>
      <c r="J204" s="248"/>
      <c r="K204" s="248"/>
      <c r="L204" s="248"/>
      <c r="M204" s="248"/>
      <c r="N204" s="248"/>
      <c r="O204" s="248"/>
      <c r="P204" s="248"/>
      <c r="Q204" s="248"/>
      <c r="R204" s="248"/>
      <c r="S204" s="248"/>
      <c r="T204" s="248"/>
      <c r="U204" s="248"/>
      <c r="V204" s="248"/>
      <c r="W204" s="248"/>
      <c r="X204" s="248"/>
    </row>
    <row r="205" spans="2:27" s="246" customFormat="1" x14ac:dyDescent="0.25">
      <c r="B205" s="248"/>
      <c r="C205" s="255"/>
      <c r="D205" s="255"/>
      <c r="E205" s="248"/>
      <c r="F205" s="248"/>
      <c r="G205" s="248"/>
      <c r="H205" s="248"/>
      <c r="I205" s="248"/>
      <c r="J205" s="248"/>
      <c r="K205" s="248"/>
      <c r="L205" s="248"/>
      <c r="M205" s="248"/>
      <c r="N205" s="248"/>
      <c r="O205" s="248"/>
      <c r="P205" s="248"/>
      <c r="Q205" s="248"/>
      <c r="R205" s="248"/>
      <c r="S205" s="248"/>
      <c r="T205" s="248"/>
      <c r="U205" s="248"/>
      <c r="V205" s="248"/>
      <c r="W205" s="248"/>
      <c r="X205" s="248"/>
    </row>
    <row r="206" spans="2:27" s="246" customFormat="1" x14ac:dyDescent="0.25">
      <c r="B206" s="248"/>
      <c r="C206" s="255"/>
      <c r="D206" s="255"/>
      <c r="E206" s="248"/>
      <c r="F206" s="248"/>
      <c r="G206" s="248"/>
      <c r="H206" s="248"/>
      <c r="I206" s="248"/>
      <c r="J206" s="248"/>
      <c r="K206" s="248"/>
      <c r="L206" s="248"/>
      <c r="M206" s="248"/>
      <c r="N206" s="248"/>
      <c r="O206" s="248"/>
      <c r="P206" s="248"/>
      <c r="Q206" s="248"/>
      <c r="R206" s="248"/>
      <c r="S206" s="248"/>
      <c r="T206" s="248"/>
      <c r="U206" s="248"/>
      <c r="V206" s="248"/>
      <c r="W206" s="248"/>
      <c r="X206" s="248"/>
    </row>
    <row r="207" spans="2:27" s="246" customFormat="1" x14ac:dyDescent="0.25">
      <c r="B207" s="248"/>
      <c r="C207" s="255"/>
      <c r="D207" s="255"/>
      <c r="E207" s="248"/>
      <c r="F207" s="248"/>
      <c r="G207" s="248"/>
      <c r="H207" s="248"/>
      <c r="I207" s="248"/>
      <c r="J207" s="248"/>
      <c r="K207" s="248"/>
      <c r="L207" s="248"/>
      <c r="M207" s="248"/>
      <c r="N207" s="248"/>
      <c r="O207" s="248"/>
      <c r="P207" s="248"/>
      <c r="Q207" s="248"/>
      <c r="R207" s="248"/>
      <c r="S207" s="248"/>
      <c r="T207" s="248"/>
      <c r="U207" s="248"/>
      <c r="V207" s="248"/>
      <c r="W207" s="248"/>
      <c r="X207" s="248"/>
    </row>
    <row r="208" spans="2:27" s="246" customFormat="1" x14ac:dyDescent="0.25">
      <c r="B208" s="248"/>
      <c r="C208" s="255"/>
      <c r="D208" s="255"/>
      <c r="E208" s="248"/>
      <c r="F208" s="248"/>
      <c r="G208" s="248"/>
      <c r="H208" s="248"/>
      <c r="I208" s="248"/>
      <c r="J208" s="248"/>
      <c r="K208" s="248"/>
      <c r="L208" s="248"/>
      <c r="M208" s="248"/>
      <c r="N208" s="248"/>
      <c r="O208" s="248"/>
      <c r="P208" s="248"/>
      <c r="Q208" s="248"/>
      <c r="R208" s="248"/>
      <c r="S208" s="248"/>
      <c r="T208" s="248"/>
      <c r="U208" s="248"/>
      <c r="V208" s="248"/>
      <c r="W208" s="248"/>
      <c r="X208" s="248"/>
    </row>
    <row r="209" spans="2:24" s="246" customFormat="1" x14ac:dyDescent="0.25">
      <c r="B209" s="248"/>
      <c r="C209" s="255"/>
      <c r="D209" s="255"/>
      <c r="E209" s="248"/>
      <c r="F209" s="248"/>
      <c r="G209" s="248"/>
      <c r="H209" s="248"/>
      <c r="I209" s="248"/>
      <c r="J209" s="248"/>
      <c r="K209" s="248"/>
      <c r="L209" s="248"/>
      <c r="M209" s="248"/>
      <c r="N209" s="248"/>
      <c r="O209" s="248"/>
      <c r="P209" s="248"/>
      <c r="Q209" s="248"/>
      <c r="R209" s="248"/>
      <c r="S209" s="248"/>
      <c r="T209" s="248"/>
      <c r="U209" s="248"/>
      <c r="V209" s="248"/>
      <c r="W209" s="248"/>
      <c r="X209" s="248"/>
    </row>
    <row r="210" spans="2:24" s="246" customFormat="1" x14ac:dyDescent="0.25">
      <c r="B210" s="248"/>
      <c r="C210" s="255"/>
      <c r="D210" s="255"/>
      <c r="E210" s="248"/>
      <c r="F210" s="248"/>
      <c r="G210" s="248"/>
      <c r="H210" s="248"/>
      <c r="I210" s="248"/>
      <c r="J210" s="248"/>
      <c r="K210" s="248"/>
      <c r="L210" s="248"/>
      <c r="M210" s="248"/>
      <c r="N210" s="248"/>
      <c r="O210" s="248"/>
      <c r="P210" s="248"/>
      <c r="Q210" s="248"/>
      <c r="R210" s="248"/>
      <c r="S210" s="248"/>
      <c r="T210" s="248"/>
      <c r="U210" s="248"/>
      <c r="V210" s="248"/>
      <c r="W210" s="248"/>
      <c r="X210" s="248"/>
    </row>
    <row r="211" spans="2:24" s="246" customFormat="1" x14ac:dyDescent="0.25">
      <c r="B211" s="248"/>
      <c r="C211" s="255"/>
      <c r="D211" s="255"/>
      <c r="E211" s="248"/>
      <c r="F211" s="248"/>
      <c r="G211" s="248"/>
      <c r="H211" s="248"/>
      <c r="I211" s="248"/>
      <c r="J211" s="248"/>
      <c r="K211" s="248"/>
      <c r="L211" s="248"/>
      <c r="M211" s="248"/>
      <c r="N211" s="248"/>
      <c r="O211" s="248"/>
      <c r="P211" s="248"/>
      <c r="Q211" s="248"/>
      <c r="R211" s="248"/>
      <c r="S211" s="248"/>
      <c r="T211" s="248"/>
      <c r="U211" s="248"/>
      <c r="V211" s="248"/>
      <c r="W211" s="248"/>
      <c r="X211" s="248"/>
    </row>
    <row r="212" spans="2:24" s="246" customFormat="1" x14ac:dyDescent="0.25">
      <c r="B212" s="248"/>
      <c r="C212" s="255"/>
      <c r="D212" s="255"/>
      <c r="E212" s="248"/>
      <c r="F212" s="248"/>
      <c r="G212" s="248"/>
      <c r="H212" s="248"/>
      <c r="I212" s="248"/>
      <c r="J212" s="248"/>
      <c r="K212" s="248"/>
      <c r="L212" s="248"/>
      <c r="M212" s="248"/>
      <c r="N212" s="248"/>
      <c r="O212" s="248"/>
      <c r="P212" s="248"/>
      <c r="Q212" s="248"/>
      <c r="R212" s="248"/>
      <c r="S212" s="248"/>
      <c r="T212" s="248"/>
      <c r="U212" s="248"/>
      <c r="V212" s="248"/>
      <c r="W212" s="248"/>
      <c r="X212" s="248"/>
    </row>
    <row r="213" spans="2:24" s="246" customFormat="1" x14ac:dyDescent="0.25">
      <c r="B213" s="248"/>
      <c r="C213" s="255"/>
      <c r="D213" s="255"/>
      <c r="E213" s="248"/>
      <c r="F213" s="248"/>
      <c r="G213" s="248"/>
      <c r="H213" s="248"/>
      <c r="I213" s="248"/>
      <c r="J213" s="248"/>
      <c r="K213" s="248"/>
      <c r="L213" s="248"/>
      <c r="M213" s="248"/>
      <c r="N213" s="248"/>
      <c r="O213" s="248"/>
      <c r="P213" s="248"/>
      <c r="Q213" s="248"/>
      <c r="R213" s="248"/>
      <c r="S213" s="248"/>
      <c r="T213" s="248"/>
      <c r="U213" s="248"/>
      <c r="V213" s="248"/>
      <c r="W213" s="248"/>
      <c r="X213" s="248"/>
    </row>
    <row r="214" spans="2:24" s="246" customFormat="1" x14ac:dyDescent="0.25">
      <c r="B214" s="248"/>
      <c r="C214" s="255"/>
      <c r="D214" s="255"/>
      <c r="E214" s="248"/>
      <c r="F214" s="248"/>
      <c r="G214" s="248"/>
      <c r="H214" s="248"/>
      <c r="I214" s="248"/>
      <c r="J214" s="248"/>
      <c r="K214" s="248"/>
      <c r="L214" s="248"/>
      <c r="M214" s="248"/>
      <c r="N214" s="248"/>
      <c r="O214" s="248"/>
      <c r="P214" s="248"/>
      <c r="Q214" s="248"/>
      <c r="R214" s="248"/>
      <c r="S214" s="248"/>
      <c r="T214" s="248"/>
      <c r="U214" s="248"/>
      <c r="V214" s="248"/>
      <c r="W214" s="248"/>
      <c r="X214" s="248"/>
    </row>
    <row r="215" spans="2:24" s="246" customFormat="1" x14ac:dyDescent="0.25">
      <c r="B215" s="248"/>
      <c r="C215" s="255"/>
      <c r="D215" s="255"/>
      <c r="E215" s="248"/>
      <c r="F215" s="248"/>
      <c r="G215" s="248"/>
      <c r="H215" s="248"/>
      <c r="I215" s="248"/>
      <c r="J215" s="248"/>
      <c r="K215" s="248"/>
      <c r="L215" s="248"/>
      <c r="M215" s="248"/>
      <c r="N215" s="248"/>
      <c r="O215" s="248"/>
      <c r="P215" s="248"/>
      <c r="Q215" s="248"/>
      <c r="R215" s="248"/>
      <c r="S215" s="248"/>
      <c r="T215" s="248"/>
      <c r="U215" s="248"/>
      <c r="V215" s="248"/>
      <c r="W215" s="248"/>
      <c r="X215" s="248"/>
    </row>
    <row r="216" spans="2:24" s="246" customFormat="1" x14ac:dyDescent="0.25">
      <c r="B216" s="248"/>
      <c r="C216" s="255"/>
      <c r="D216" s="255"/>
      <c r="E216" s="248"/>
      <c r="F216" s="248"/>
      <c r="G216" s="248"/>
      <c r="H216" s="248"/>
      <c r="I216" s="248"/>
      <c r="J216" s="248"/>
      <c r="K216" s="248"/>
      <c r="L216" s="248"/>
      <c r="M216" s="248"/>
      <c r="N216" s="248"/>
      <c r="O216" s="248"/>
      <c r="P216" s="248"/>
      <c r="Q216" s="248"/>
      <c r="R216" s="248"/>
      <c r="S216" s="248"/>
      <c r="T216" s="248"/>
      <c r="U216" s="248"/>
      <c r="V216" s="248"/>
      <c r="W216" s="248"/>
      <c r="X216" s="248"/>
    </row>
    <row r="217" spans="2:24" s="246" customFormat="1" x14ac:dyDescent="0.25">
      <c r="B217" s="248"/>
      <c r="C217" s="255"/>
      <c r="D217" s="255"/>
      <c r="E217" s="248"/>
      <c r="F217" s="248"/>
      <c r="G217" s="248"/>
      <c r="H217" s="248"/>
      <c r="I217" s="248"/>
      <c r="J217" s="248"/>
      <c r="K217" s="248"/>
      <c r="L217" s="248"/>
      <c r="M217" s="248"/>
      <c r="N217" s="248"/>
      <c r="O217" s="248"/>
      <c r="P217" s="248"/>
      <c r="Q217" s="248"/>
      <c r="R217" s="248"/>
      <c r="S217" s="248"/>
      <c r="T217" s="248"/>
      <c r="U217" s="248"/>
      <c r="V217" s="248"/>
      <c r="W217" s="248"/>
      <c r="X217" s="248"/>
    </row>
    <row r="218" spans="2:24" s="246" customFormat="1" x14ac:dyDescent="0.25">
      <c r="C218" s="249"/>
      <c r="D218" s="249"/>
      <c r="F218" s="248"/>
      <c r="G218" s="248"/>
      <c r="H218" s="248"/>
      <c r="I218" s="248"/>
      <c r="J218" s="248"/>
    </row>
    <row r="219" spans="2:24" s="246" customFormat="1" x14ac:dyDescent="0.25">
      <c r="C219" s="249"/>
      <c r="D219" s="249"/>
      <c r="F219" s="248"/>
      <c r="G219" s="248"/>
      <c r="H219" s="248"/>
      <c r="I219" s="248"/>
      <c r="J219" s="248"/>
    </row>
    <row r="220" spans="2:24" s="246" customFormat="1" x14ac:dyDescent="0.25">
      <c r="C220" s="249"/>
      <c r="D220" s="249"/>
    </row>
    <row r="221" spans="2:24" s="246" customFormat="1" x14ac:dyDescent="0.25">
      <c r="C221" s="249"/>
      <c r="D221" s="249"/>
    </row>
    <row r="222" spans="2:24" s="246" customFormat="1" x14ac:dyDescent="0.25">
      <c r="C222" s="249"/>
      <c r="D222" s="249"/>
    </row>
    <row r="223" spans="2:24" s="246" customFormat="1" x14ac:dyDescent="0.25">
      <c r="C223" s="249"/>
      <c r="D223" s="249"/>
    </row>
    <row r="224" spans="2:24" s="246" customFormat="1" x14ac:dyDescent="0.25">
      <c r="C224" s="249"/>
      <c r="D224" s="249"/>
    </row>
    <row r="225" spans="3:4" s="246" customFormat="1" x14ac:dyDescent="0.25">
      <c r="C225" s="249"/>
      <c r="D225" s="249"/>
    </row>
    <row r="226" spans="3:4" s="246" customFormat="1" x14ac:dyDescent="0.25">
      <c r="C226" s="249"/>
      <c r="D226" s="249"/>
    </row>
    <row r="227" spans="3:4" s="246" customFormat="1" x14ac:dyDescent="0.25">
      <c r="C227" s="249"/>
      <c r="D227" s="249"/>
    </row>
    <row r="228" spans="3:4" s="246" customFormat="1" x14ac:dyDescent="0.25">
      <c r="C228" s="249"/>
      <c r="D228" s="249"/>
    </row>
    <row r="229" spans="3:4" s="246" customFormat="1" x14ac:dyDescent="0.25">
      <c r="C229" s="249"/>
      <c r="D229" s="249"/>
    </row>
    <row r="230" spans="3:4" s="246" customFormat="1" x14ac:dyDescent="0.25">
      <c r="C230" s="249"/>
      <c r="D230" s="249"/>
    </row>
    <row r="231" spans="3:4" s="246" customFormat="1" x14ac:dyDescent="0.25">
      <c r="C231" s="249"/>
      <c r="D231" s="249"/>
    </row>
    <row r="232" spans="3:4" s="246" customFormat="1" x14ac:dyDescent="0.25">
      <c r="C232" s="249"/>
      <c r="D232" s="249"/>
    </row>
    <row r="233" spans="3:4" s="246" customFormat="1" x14ac:dyDescent="0.25">
      <c r="C233" s="249"/>
      <c r="D233" s="249"/>
    </row>
    <row r="234" spans="3:4" s="246" customFormat="1" x14ac:dyDescent="0.25">
      <c r="C234" s="249"/>
      <c r="D234" s="249"/>
    </row>
    <row r="235" spans="3:4" s="246" customFormat="1" x14ac:dyDescent="0.25">
      <c r="C235" s="249"/>
      <c r="D235" s="249"/>
    </row>
    <row r="236" spans="3:4" s="246" customFormat="1" x14ac:dyDescent="0.25">
      <c r="C236" s="249"/>
      <c r="D236" s="249"/>
    </row>
    <row r="237" spans="3:4" s="246" customFormat="1" x14ac:dyDescent="0.25">
      <c r="C237" s="249"/>
      <c r="D237" s="249"/>
    </row>
    <row r="238" spans="3:4" s="246" customFormat="1" x14ac:dyDescent="0.25">
      <c r="C238" s="249"/>
      <c r="D238" s="249"/>
    </row>
    <row r="239" spans="3:4" s="246" customFormat="1" x14ac:dyDescent="0.25">
      <c r="C239" s="249"/>
      <c r="D239" s="249"/>
    </row>
    <row r="240" spans="3:4" s="246" customFormat="1" x14ac:dyDescent="0.25">
      <c r="C240" s="249"/>
      <c r="D240" s="249"/>
    </row>
    <row r="241" spans="3:4" s="246" customFormat="1" x14ac:dyDescent="0.25">
      <c r="C241" s="249"/>
      <c r="D241" s="249"/>
    </row>
    <row r="242" spans="3:4" s="246" customFormat="1" x14ac:dyDescent="0.25">
      <c r="C242" s="249"/>
      <c r="D242" s="249"/>
    </row>
    <row r="243" spans="3:4" s="246" customFormat="1" x14ac:dyDescent="0.25">
      <c r="C243" s="249"/>
      <c r="D243" s="249"/>
    </row>
    <row r="244" spans="3:4" s="246" customFormat="1" x14ac:dyDescent="0.25">
      <c r="C244" s="249"/>
      <c r="D244" s="249"/>
    </row>
    <row r="245" spans="3:4" s="246" customFormat="1" x14ac:dyDescent="0.25">
      <c r="C245" s="249"/>
      <c r="D245" s="249"/>
    </row>
    <row r="246" spans="3:4" s="246" customFormat="1" x14ac:dyDescent="0.25">
      <c r="C246" s="249"/>
      <c r="D246" s="249"/>
    </row>
    <row r="247" spans="3:4" s="246" customFormat="1" x14ac:dyDescent="0.25">
      <c r="C247" s="249"/>
      <c r="D247" s="249"/>
    </row>
    <row r="248" spans="3:4" s="246" customFormat="1" x14ac:dyDescent="0.25">
      <c r="C248" s="249"/>
      <c r="D248" s="249"/>
    </row>
    <row r="249" spans="3:4" s="246" customFormat="1" x14ac:dyDescent="0.25">
      <c r="C249" s="249"/>
      <c r="D249" s="249"/>
    </row>
    <row r="250" spans="3:4" s="246" customFormat="1" x14ac:dyDescent="0.25">
      <c r="C250" s="249"/>
      <c r="D250" s="249"/>
    </row>
    <row r="251" spans="3:4" s="246" customFormat="1" x14ac:dyDescent="0.25">
      <c r="C251" s="249"/>
      <c r="D251" s="249"/>
    </row>
    <row r="252" spans="3:4" s="246" customFormat="1" x14ac:dyDescent="0.25">
      <c r="C252" s="249"/>
      <c r="D252" s="249"/>
    </row>
    <row r="253" spans="3:4" s="246" customFormat="1" x14ac:dyDescent="0.25">
      <c r="C253" s="249"/>
      <c r="D253" s="249"/>
    </row>
    <row r="254" spans="3:4" s="246" customFormat="1" x14ac:dyDescent="0.25">
      <c r="C254" s="249"/>
      <c r="D254" s="249"/>
    </row>
    <row r="255" spans="3:4" s="246" customFormat="1" x14ac:dyDescent="0.25">
      <c r="C255" s="249"/>
      <c r="D255" s="249"/>
    </row>
    <row r="256" spans="3:4" s="246" customFormat="1" x14ac:dyDescent="0.25">
      <c r="C256" s="249"/>
      <c r="D256" s="249"/>
    </row>
    <row r="257" spans="3:4" s="246" customFormat="1" x14ac:dyDescent="0.25">
      <c r="C257" s="249"/>
      <c r="D257" s="249"/>
    </row>
    <row r="258" spans="3:4" s="246" customFormat="1" x14ac:dyDescent="0.25">
      <c r="C258" s="249"/>
      <c r="D258" s="249"/>
    </row>
    <row r="259" spans="3:4" s="246" customFormat="1" x14ac:dyDescent="0.25">
      <c r="C259" s="249"/>
      <c r="D259" s="249"/>
    </row>
    <row r="260" spans="3:4" s="246" customFormat="1" x14ac:dyDescent="0.25">
      <c r="C260" s="249"/>
      <c r="D260" s="249"/>
    </row>
    <row r="261" spans="3:4" s="246" customFormat="1" x14ac:dyDescent="0.25">
      <c r="C261" s="249"/>
      <c r="D261" s="249"/>
    </row>
    <row r="262" spans="3:4" s="246" customFormat="1" x14ac:dyDescent="0.25">
      <c r="C262" s="249"/>
      <c r="D262" s="249"/>
    </row>
    <row r="263" spans="3:4" s="246" customFormat="1" x14ac:dyDescent="0.25">
      <c r="C263" s="249"/>
      <c r="D263" s="249"/>
    </row>
    <row r="264" spans="3:4" s="246" customFormat="1" x14ac:dyDescent="0.25">
      <c r="C264" s="249"/>
      <c r="D264" s="249"/>
    </row>
    <row r="265" spans="3:4" s="246" customFormat="1" x14ac:dyDescent="0.25">
      <c r="C265" s="249"/>
      <c r="D265" s="249"/>
    </row>
    <row r="266" spans="3:4" s="246" customFormat="1" x14ac:dyDescent="0.25">
      <c r="C266" s="249"/>
      <c r="D266" s="249"/>
    </row>
    <row r="267" spans="3:4" s="246" customFormat="1" x14ac:dyDescent="0.25">
      <c r="C267" s="249"/>
      <c r="D267" s="249"/>
    </row>
    <row r="268" spans="3:4" s="246" customFormat="1" x14ac:dyDescent="0.25">
      <c r="C268" s="249"/>
      <c r="D268" s="249"/>
    </row>
    <row r="269" spans="3:4" s="246" customFormat="1" x14ac:dyDescent="0.25">
      <c r="C269" s="249"/>
      <c r="D269" s="249"/>
    </row>
    <row r="270" spans="3:4" s="246" customFormat="1" x14ac:dyDescent="0.25">
      <c r="C270" s="249"/>
      <c r="D270" s="249"/>
    </row>
    <row r="271" spans="3:4" s="246" customFormat="1" x14ac:dyDescent="0.25">
      <c r="C271" s="249"/>
      <c r="D271" s="249"/>
    </row>
    <row r="272" spans="3:4" s="246" customFormat="1" x14ac:dyDescent="0.25">
      <c r="C272" s="249"/>
      <c r="D272" s="249"/>
    </row>
    <row r="273" spans="3:4" s="246" customFormat="1" x14ac:dyDescent="0.25">
      <c r="C273" s="249"/>
      <c r="D273" s="249"/>
    </row>
    <row r="274" spans="3:4" s="246" customFormat="1" x14ac:dyDescent="0.25">
      <c r="C274" s="249"/>
      <c r="D274" s="249"/>
    </row>
    <row r="275" spans="3:4" s="246" customFormat="1" x14ac:dyDescent="0.25">
      <c r="C275" s="249"/>
      <c r="D275" s="249"/>
    </row>
    <row r="276" spans="3:4" s="246" customFormat="1" x14ac:dyDescent="0.25">
      <c r="C276" s="249"/>
      <c r="D276" s="249"/>
    </row>
    <row r="277" spans="3:4" s="246" customFormat="1" x14ac:dyDescent="0.25">
      <c r="C277" s="249"/>
      <c r="D277" s="249"/>
    </row>
    <row r="278" spans="3:4" s="246" customFormat="1" x14ac:dyDescent="0.25">
      <c r="C278" s="249"/>
      <c r="D278" s="249"/>
    </row>
    <row r="279" spans="3:4" s="246" customFormat="1" x14ac:dyDescent="0.25">
      <c r="C279" s="249"/>
      <c r="D279" s="249"/>
    </row>
    <row r="280" spans="3:4" s="246" customFormat="1" x14ac:dyDescent="0.25">
      <c r="C280" s="249"/>
      <c r="D280" s="249"/>
    </row>
    <row r="281" spans="3:4" s="246" customFormat="1" x14ac:dyDescent="0.25">
      <c r="C281" s="249"/>
      <c r="D281" s="249"/>
    </row>
    <row r="282" spans="3:4" s="246" customFormat="1" x14ac:dyDescent="0.25">
      <c r="C282" s="249"/>
      <c r="D282" s="249"/>
    </row>
    <row r="283" spans="3:4" s="246" customFormat="1" x14ac:dyDescent="0.25">
      <c r="C283" s="249"/>
      <c r="D283" s="249"/>
    </row>
    <row r="284" spans="3:4" s="246" customFormat="1" x14ac:dyDescent="0.25">
      <c r="C284" s="249"/>
      <c r="D284" s="249"/>
    </row>
    <row r="285" spans="3:4" s="246" customFormat="1" x14ac:dyDescent="0.25">
      <c r="C285" s="249"/>
      <c r="D285" s="249"/>
    </row>
    <row r="286" spans="3:4" s="246" customFormat="1" x14ac:dyDescent="0.25">
      <c r="C286" s="249"/>
      <c r="D286" s="249"/>
    </row>
    <row r="287" spans="3:4" s="246" customFormat="1" x14ac:dyDescent="0.25">
      <c r="C287" s="249"/>
      <c r="D287" s="249"/>
    </row>
    <row r="288" spans="3:4" s="246" customFormat="1" x14ac:dyDescent="0.25">
      <c r="C288" s="249"/>
      <c r="D288" s="249"/>
    </row>
    <row r="289" spans="3:4" s="246" customFormat="1" x14ac:dyDescent="0.25">
      <c r="C289" s="249"/>
      <c r="D289" s="249"/>
    </row>
    <row r="290" spans="3:4" s="246" customFormat="1" x14ac:dyDescent="0.25">
      <c r="C290" s="249"/>
      <c r="D290" s="249"/>
    </row>
    <row r="291" spans="3:4" s="246" customFormat="1" x14ac:dyDescent="0.25">
      <c r="C291" s="249"/>
      <c r="D291" s="249"/>
    </row>
    <row r="292" spans="3:4" s="246" customFormat="1" x14ac:dyDescent="0.25">
      <c r="C292" s="249"/>
      <c r="D292" s="249"/>
    </row>
    <row r="293" spans="3:4" s="246" customFormat="1" x14ac:dyDescent="0.25">
      <c r="C293" s="249"/>
      <c r="D293" s="249"/>
    </row>
    <row r="294" spans="3:4" s="246" customFormat="1" x14ac:dyDescent="0.25">
      <c r="C294" s="249"/>
      <c r="D294" s="249"/>
    </row>
    <row r="295" spans="3:4" s="246" customFormat="1" x14ac:dyDescent="0.25">
      <c r="C295" s="249"/>
      <c r="D295" s="249"/>
    </row>
    <row r="296" spans="3:4" s="246" customFormat="1" x14ac:dyDescent="0.25">
      <c r="C296" s="249"/>
      <c r="D296" s="249"/>
    </row>
    <row r="297" spans="3:4" s="246" customFormat="1" x14ac:dyDescent="0.25">
      <c r="C297" s="249"/>
      <c r="D297" s="249"/>
    </row>
    <row r="298" spans="3:4" s="246" customFormat="1" x14ac:dyDescent="0.25">
      <c r="C298" s="249"/>
      <c r="D298" s="249"/>
    </row>
    <row r="299" spans="3:4" s="246" customFormat="1" x14ac:dyDescent="0.25">
      <c r="C299" s="249"/>
      <c r="D299" s="249"/>
    </row>
    <row r="300" spans="3:4" s="246" customFormat="1" x14ac:dyDescent="0.25">
      <c r="C300" s="249"/>
      <c r="D300" s="249"/>
    </row>
    <row r="301" spans="3:4" s="246" customFormat="1" x14ac:dyDescent="0.25">
      <c r="C301" s="249"/>
      <c r="D301" s="249"/>
    </row>
    <row r="302" spans="3:4" s="246" customFormat="1" x14ac:dyDescent="0.25">
      <c r="C302" s="249"/>
      <c r="D302" s="249"/>
    </row>
    <row r="303" spans="3:4" s="246" customFormat="1" x14ac:dyDescent="0.25">
      <c r="C303" s="249"/>
      <c r="D303" s="249"/>
    </row>
    <row r="304" spans="3:4" s="246" customFormat="1" x14ac:dyDescent="0.25">
      <c r="C304" s="249"/>
      <c r="D304" s="249"/>
    </row>
    <row r="305" spans="3:4" s="246" customFormat="1" x14ac:dyDescent="0.25">
      <c r="C305" s="249"/>
      <c r="D305" s="249"/>
    </row>
    <row r="306" spans="3:4" s="246" customFormat="1" x14ac:dyDescent="0.25">
      <c r="C306" s="249"/>
      <c r="D306" s="249"/>
    </row>
    <row r="307" spans="3:4" s="246" customFormat="1" x14ac:dyDescent="0.25">
      <c r="C307" s="249"/>
      <c r="D307" s="249"/>
    </row>
    <row r="308" spans="3:4" s="246" customFormat="1" x14ac:dyDescent="0.25">
      <c r="C308" s="249"/>
      <c r="D308" s="249"/>
    </row>
    <row r="309" spans="3:4" s="246" customFormat="1" x14ac:dyDescent="0.25">
      <c r="C309" s="249"/>
      <c r="D309" s="249"/>
    </row>
    <row r="310" spans="3:4" s="246" customFormat="1" x14ac:dyDescent="0.25">
      <c r="C310" s="249"/>
      <c r="D310" s="249"/>
    </row>
    <row r="311" spans="3:4" s="246" customFormat="1" x14ac:dyDescent="0.25">
      <c r="C311" s="249"/>
      <c r="D311" s="249"/>
    </row>
    <row r="312" spans="3:4" s="246" customFormat="1" x14ac:dyDescent="0.25">
      <c r="C312" s="249"/>
      <c r="D312" s="249"/>
    </row>
    <row r="313" spans="3:4" s="246" customFormat="1" x14ac:dyDescent="0.25">
      <c r="C313" s="249"/>
      <c r="D313" s="249"/>
    </row>
    <row r="314" spans="3:4" s="246" customFormat="1" x14ac:dyDescent="0.25">
      <c r="C314" s="249"/>
      <c r="D314" s="249"/>
    </row>
    <row r="315" spans="3:4" s="246" customFormat="1" x14ac:dyDescent="0.25">
      <c r="C315" s="249"/>
      <c r="D315" s="249"/>
    </row>
    <row r="316" spans="3:4" s="246" customFormat="1" x14ac:dyDescent="0.25">
      <c r="C316" s="249"/>
      <c r="D316" s="249"/>
    </row>
    <row r="317" spans="3:4" s="246" customFormat="1" x14ac:dyDescent="0.25">
      <c r="C317" s="249"/>
      <c r="D317" s="249"/>
    </row>
    <row r="318" spans="3:4" s="246" customFormat="1" x14ac:dyDescent="0.25">
      <c r="C318" s="249"/>
      <c r="D318" s="249"/>
    </row>
    <row r="319" spans="3:4" s="246" customFormat="1" x14ac:dyDescent="0.25">
      <c r="C319" s="249"/>
      <c r="D319" s="249"/>
    </row>
    <row r="320" spans="3:4" s="246" customFormat="1" x14ac:dyDescent="0.25">
      <c r="C320" s="249"/>
      <c r="D320" s="249"/>
    </row>
    <row r="321" spans="3:4" s="246" customFormat="1" x14ac:dyDescent="0.25">
      <c r="C321" s="249"/>
      <c r="D321" s="249"/>
    </row>
    <row r="322" spans="3:4" s="246" customFormat="1" x14ac:dyDescent="0.25">
      <c r="C322" s="249"/>
      <c r="D322" s="249"/>
    </row>
    <row r="323" spans="3:4" s="246" customFormat="1" x14ac:dyDescent="0.25">
      <c r="C323" s="249"/>
      <c r="D323" s="249"/>
    </row>
    <row r="324" spans="3:4" s="246" customFormat="1" x14ac:dyDescent="0.25">
      <c r="C324" s="249"/>
      <c r="D324" s="249"/>
    </row>
    <row r="325" spans="3:4" s="246" customFormat="1" x14ac:dyDescent="0.25">
      <c r="C325" s="249"/>
      <c r="D325" s="249"/>
    </row>
    <row r="326" spans="3:4" s="246" customFormat="1" x14ac:dyDescent="0.25">
      <c r="C326" s="249"/>
      <c r="D326" s="249"/>
    </row>
    <row r="327" spans="3:4" s="246" customFormat="1" x14ac:dyDescent="0.25">
      <c r="C327" s="249"/>
      <c r="D327" s="249"/>
    </row>
    <row r="328" spans="3:4" s="246" customFormat="1" x14ac:dyDescent="0.25">
      <c r="C328" s="249"/>
      <c r="D328" s="249"/>
    </row>
    <row r="329" spans="3:4" s="246" customFormat="1" x14ac:dyDescent="0.25">
      <c r="C329" s="249"/>
      <c r="D329" s="249"/>
    </row>
    <row r="330" spans="3:4" s="246" customFormat="1" x14ac:dyDescent="0.25">
      <c r="C330" s="249"/>
      <c r="D330" s="249"/>
    </row>
    <row r="331" spans="3:4" s="246" customFormat="1" x14ac:dyDescent="0.25">
      <c r="C331" s="249"/>
      <c r="D331" s="249"/>
    </row>
    <row r="332" spans="3:4" s="246" customFormat="1" x14ac:dyDescent="0.25">
      <c r="C332" s="249"/>
      <c r="D332" s="249"/>
    </row>
    <row r="333" spans="3:4" s="246" customFormat="1" x14ac:dyDescent="0.25">
      <c r="C333" s="249"/>
      <c r="D333" s="249"/>
    </row>
    <row r="334" spans="3:4" s="246" customFormat="1" x14ac:dyDescent="0.25">
      <c r="C334" s="249"/>
      <c r="D334" s="249"/>
    </row>
    <row r="335" spans="3:4" s="246" customFormat="1" x14ac:dyDescent="0.25">
      <c r="C335" s="249"/>
      <c r="D335" s="249"/>
    </row>
    <row r="336" spans="3:4" s="246" customFormat="1" x14ac:dyDescent="0.25">
      <c r="C336" s="249"/>
      <c r="D336" s="249"/>
    </row>
    <row r="337" spans="3:4" s="246" customFormat="1" x14ac:dyDescent="0.25">
      <c r="C337" s="249"/>
      <c r="D337" s="249"/>
    </row>
    <row r="338" spans="3:4" s="246" customFormat="1" x14ac:dyDescent="0.25">
      <c r="C338" s="249"/>
      <c r="D338" s="249"/>
    </row>
    <row r="339" spans="3:4" s="246" customFormat="1" x14ac:dyDescent="0.25">
      <c r="C339" s="249"/>
      <c r="D339" s="249"/>
    </row>
    <row r="340" spans="3:4" s="246" customFormat="1" x14ac:dyDescent="0.25">
      <c r="C340" s="249"/>
      <c r="D340" s="249"/>
    </row>
    <row r="341" spans="3:4" s="246" customFormat="1" x14ac:dyDescent="0.25">
      <c r="C341" s="249"/>
      <c r="D341" s="249"/>
    </row>
    <row r="342" spans="3:4" s="246" customFormat="1" x14ac:dyDescent="0.25">
      <c r="C342" s="249"/>
      <c r="D342" s="249"/>
    </row>
    <row r="343" spans="3:4" s="246" customFormat="1" x14ac:dyDescent="0.25">
      <c r="C343" s="249"/>
      <c r="D343" s="249"/>
    </row>
    <row r="344" spans="3:4" s="246" customFormat="1" x14ac:dyDescent="0.25">
      <c r="C344" s="249"/>
      <c r="D344" s="249"/>
    </row>
    <row r="345" spans="3:4" s="246" customFormat="1" x14ac:dyDescent="0.25">
      <c r="C345" s="249"/>
      <c r="D345" s="249"/>
    </row>
    <row r="346" spans="3:4" s="246" customFormat="1" x14ac:dyDescent="0.25">
      <c r="C346" s="249"/>
      <c r="D346" s="249"/>
    </row>
    <row r="347" spans="3:4" s="246" customFormat="1" x14ac:dyDescent="0.25">
      <c r="C347" s="249"/>
      <c r="D347" s="249"/>
    </row>
    <row r="348" spans="3:4" s="246" customFormat="1" x14ac:dyDescent="0.25">
      <c r="C348" s="249"/>
      <c r="D348" s="249"/>
    </row>
    <row r="349" spans="3:4" s="246" customFormat="1" x14ac:dyDescent="0.25">
      <c r="C349" s="249"/>
      <c r="D349" s="249"/>
    </row>
    <row r="350" spans="3:4" s="246" customFormat="1" x14ac:dyDescent="0.25">
      <c r="C350" s="249"/>
      <c r="D350" s="249"/>
    </row>
    <row r="351" spans="3:4" s="246" customFormat="1" x14ac:dyDescent="0.25">
      <c r="C351" s="249"/>
      <c r="D351" s="249"/>
    </row>
    <row r="352" spans="3:4" s="246" customFormat="1" x14ac:dyDescent="0.25">
      <c r="C352" s="249"/>
      <c r="D352" s="249"/>
    </row>
    <row r="353" spans="3:4" s="246" customFormat="1" x14ac:dyDescent="0.25">
      <c r="C353" s="249"/>
      <c r="D353" s="249"/>
    </row>
    <row r="354" spans="3:4" s="246" customFormat="1" x14ac:dyDescent="0.25">
      <c r="C354" s="249"/>
      <c r="D354" s="249"/>
    </row>
    <row r="355" spans="3:4" s="246" customFormat="1" x14ac:dyDescent="0.25">
      <c r="C355" s="249"/>
      <c r="D355" s="249"/>
    </row>
    <row r="356" spans="3:4" s="246" customFormat="1" x14ac:dyDescent="0.25">
      <c r="C356" s="249"/>
      <c r="D356" s="249"/>
    </row>
    <row r="357" spans="3:4" s="246" customFormat="1" x14ac:dyDescent="0.25">
      <c r="C357" s="249"/>
      <c r="D357" s="249"/>
    </row>
    <row r="358" spans="3:4" s="246" customFormat="1" x14ac:dyDescent="0.25">
      <c r="C358" s="249"/>
      <c r="D358" s="249"/>
    </row>
    <row r="359" spans="3:4" s="246" customFormat="1" x14ac:dyDescent="0.25">
      <c r="C359" s="249"/>
      <c r="D359" s="249"/>
    </row>
    <row r="360" spans="3:4" s="246" customFormat="1" x14ac:dyDescent="0.25">
      <c r="C360" s="249"/>
      <c r="D360" s="249"/>
    </row>
    <row r="361" spans="3:4" s="246" customFormat="1" x14ac:dyDescent="0.25">
      <c r="C361" s="249"/>
      <c r="D361" s="249"/>
    </row>
    <row r="362" spans="3:4" s="246" customFormat="1" x14ac:dyDescent="0.25">
      <c r="C362" s="249"/>
      <c r="D362" s="249"/>
    </row>
    <row r="363" spans="3:4" s="246" customFormat="1" x14ac:dyDescent="0.25">
      <c r="C363" s="249"/>
      <c r="D363" s="249"/>
    </row>
    <row r="364" spans="3:4" s="246" customFormat="1" x14ac:dyDescent="0.25">
      <c r="C364" s="249"/>
      <c r="D364" s="249"/>
    </row>
    <row r="365" spans="3:4" s="246" customFormat="1" x14ac:dyDescent="0.25">
      <c r="C365" s="249"/>
      <c r="D365" s="249"/>
    </row>
    <row r="366" spans="3:4" s="246" customFormat="1" x14ac:dyDescent="0.25">
      <c r="C366" s="249"/>
      <c r="D366" s="249"/>
    </row>
    <row r="367" spans="3:4" s="246" customFormat="1" x14ac:dyDescent="0.25">
      <c r="C367" s="249"/>
      <c r="D367" s="249"/>
    </row>
    <row r="368" spans="3:4" s="246" customFormat="1" x14ac:dyDescent="0.25">
      <c r="C368" s="249"/>
      <c r="D368" s="249"/>
    </row>
    <row r="369" spans="3:4" s="246" customFormat="1" x14ac:dyDescent="0.25">
      <c r="C369" s="249"/>
      <c r="D369" s="249"/>
    </row>
    <row r="370" spans="3:4" s="246" customFormat="1" x14ac:dyDescent="0.25">
      <c r="C370" s="249"/>
      <c r="D370" s="249"/>
    </row>
    <row r="371" spans="3:4" s="246" customFormat="1" x14ac:dyDescent="0.25">
      <c r="C371" s="249"/>
      <c r="D371" s="249"/>
    </row>
    <row r="372" spans="3:4" s="246" customFormat="1" x14ac:dyDescent="0.25">
      <c r="C372" s="249"/>
      <c r="D372" s="249"/>
    </row>
    <row r="373" spans="3:4" s="246" customFormat="1" x14ac:dyDescent="0.25">
      <c r="C373" s="249"/>
      <c r="D373" s="249"/>
    </row>
    <row r="374" spans="3:4" s="246" customFormat="1" x14ac:dyDescent="0.25">
      <c r="C374" s="249"/>
      <c r="D374" s="249"/>
    </row>
    <row r="375" spans="3:4" s="246" customFormat="1" x14ac:dyDescent="0.25">
      <c r="C375" s="249"/>
      <c r="D375" s="249"/>
    </row>
    <row r="376" spans="3:4" s="246" customFormat="1" x14ac:dyDescent="0.25">
      <c r="C376" s="249"/>
      <c r="D376" s="249"/>
    </row>
    <row r="377" spans="3:4" s="246" customFormat="1" x14ac:dyDescent="0.25">
      <c r="C377" s="249"/>
      <c r="D377" s="249"/>
    </row>
    <row r="378" spans="3:4" s="246" customFormat="1" x14ac:dyDescent="0.25">
      <c r="C378" s="249"/>
      <c r="D378" s="249"/>
    </row>
    <row r="379" spans="3:4" s="246" customFormat="1" x14ac:dyDescent="0.25">
      <c r="C379" s="249"/>
      <c r="D379" s="249"/>
    </row>
    <row r="380" spans="3:4" s="246" customFormat="1" x14ac:dyDescent="0.25">
      <c r="C380" s="249"/>
      <c r="D380" s="249"/>
    </row>
    <row r="381" spans="3:4" s="246" customFormat="1" x14ac:dyDescent="0.25">
      <c r="C381" s="249"/>
      <c r="D381" s="249"/>
    </row>
    <row r="382" spans="3:4" s="246" customFormat="1" x14ac:dyDescent="0.25">
      <c r="C382" s="249"/>
      <c r="D382" s="249"/>
    </row>
    <row r="383" spans="3:4" s="246" customFormat="1" x14ac:dyDescent="0.25">
      <c r="C383" s="249"/>
      <c r="D383" s="249"/>
    </row>
    <row r="384" spans="3:4" s="246" customFormat="1" x14ac:dyDescent="0.25">
      <c r="C384" s="249"/>
      <c r="D384" s="249"/>
    </row>
    <row r="385" spans="3:4" s="246" customFormat="1" x14ac:dyDescent="0.25">
      <c r="C385" s="249"/>
      <c r="D385" s="249"/>
    </row>
    <row r="386" spans="3:4" s="246" customFormat="1" x14ac:dyDescent="0.25">
      <c r="C386" s="249"/>
      <c r="D386" s="249"/>
    </row>
    <row r="387" spans="3:4" s="246" customFormat="1" x14ac:dyDescent="0.25">
      <c r="C387" s="249"/>
      <c r="D387" s="249"/>
    </row>
    <row r="388" spans="3:4" s="246" customFormat="1" x14ac:dyDescent="0.25">
      <c r="C388" s="249"/>
      <c r="D388" s="249"/>
    </row>
    <row r="389" spans="3:4" s="246" customFormat="1" x14ac:dyDescent="0.25">
      <c r="C389" s="249"/>
      <c r="D389" s="249"/>
    </row>
    <row r="390" spans="3:4" s="246" customFormat="1" x14ac:dyDescent="0.25">
      <c r="C390" s="249"/>
      <c r="D390" s="249"/>
    </row>
    <row r="391" spans="3:4" s="246" customFormat="1" x14ac:dyDescent="0.25">
      <c r="C391" s="249"/>
      <c r="D391" s="249"/>
    </row>
    <row r="392" spans="3:4" s="246" customFormat="1" x14ac:dyDescent="0.25">
      <c r="C392" s="249"/>
      <c r="D392" s="249"/>
    </row>
    <row r="393" spans="3:4" s="246" customFormat="1" x14ac:dyDescent="0.25">
      <c r="C393" s="249"/>
      <c r="D393" s="249"/>
    </row>
    <row r="394" spans="3:4" s="246" customFormat="1" x14ac:dyDescent="0.25">
      <c r="C394" s="249"/>
      <c r="D394" s="249"/>
    </row>
    <row r="395" spans="3:4" s="246" customFormat="1" x14ac:dyDescent="0.25">
      <c r="C395" s="249"/>
      <c r="D395" s="249"/>
    </row>
    <row r="396" spans="3:4" s="246" customFormat="1" x14ac:dyDescent="0.25">
      <c r="C396" s="249"/>
      <c r="D396" s="249"/>
    </row>
    <row r="397" spans="3:4" s="246" customFormat="1" x14ac:dyDescent="0.25">
      <c r="C397" s="249"/>
      <c r="D397" s="249"/>
    </row>
    <row r="398" spans="3:4" s="246" customFormat="1" x14ac:dyDescent="0.25">
      <c r="C398" s="249"/>
      <c r="D398" s="249"/>
    </row>
    <row r="399" spans="3:4" s="246" customFormat="1" x14ac:dyDescent="0.25">
      <c r="C399" s="249"/>
      <c r="D399" s="249"/>
    </row>
    <row r="400" spans="3:4" s="246" customFormat="1" x14ac:dyDescent="0.25">
      <c r="C400" s="249"/>
      <c r="D400" s="249"/>
    </row>
    <row r="401" spans="3:4" s="246" customFormat="1" x14ac:dyDescent="0.25">
      <c r="C401" s="249"/>
      <c r="D401" s="249"/>
    </row>
    <row r="402" spans="3:4" s="246" customFormat="1" x14ac:dyDescent="0.25">
      <c r="C402" s="249"/>
      <c r="D402" s="249"/>
    </row>
    <row r="403" spans="3:4" s="246" customFormat="1" x14ac:dyDescent="0.25">
      <c r="C403" s="249"/>
      <c r="D403" s="249"/>
    </row>
    <row r="404" spans="3:4" s="246" customFormat="1" x14ac:dyDescent="0.25">
      <c r="C404" s="249"/>
      <c r="D404" s="249"/>
    </row>
    <row r="405" spans="3:4" s="246" customFormat="1" x14ac:dyDescent="0.25">
      <c r="C405" s="249"/>
      <c r="D405" s="249"/>
    </row>
    <row r="406" spans="3:4" s="246" customFormat="1" x14ac:dyDescent="0.25">
      <c r="C406" s="249"/>
      <c r="D406" s="249"/>
    </row>
    <row r="407" spans="3:4" s="246" customFormat="1" x14ac:dyDescent="0.25">
      <c r="C407" s="249"/>
      <c r="D407" s="249"/>
    </row>
    <row r="408" spans="3:4" s="246" customFormat="1" x14ac:dyDescent="0.25">
      <c r="C408" s="249"/>
      <c r="D408" s="249"/>
    </row>
    <row r="409" spans="3:4" s="246" customFormat="1" x14ac:dyDescent="0.25">
      <c r="C409" s="249"/>
      <c r="D409" s="249"/>
    </row>
    <row r="410" spans="3:4" s="246" customFormat="1" x14ac:dyDescent="0.25">
      <c r="C410" s="249"/>
      <c r="D410" s="249"/>
    </row>
    <row r="411" spans="3:4" s="246" customFormat="1" x14ac:dyDescent="0.25">
      <c r="C411" s="249"/>
      <c r="D411" s="249"/>
    </row>
    <row r="412" spans="3:4" s="246" customFormat="1" x14ac:dyDescent="0.25">
      <c r="C412" s="249"/>
      <c r="D412" s="249"/>
    </row>
    <row r="413" spans="3:4" s="246" customFormat="1" x14ac:dyDescent="0.25">
      <c r="C413" s="249"/>
      <c r="D413" s="249"/>
    </row>
    <row r="414" spans="3:4" s="246" customFormat="1" x14ac:dyDescent="0.25">
      <c r="C414" s="249"/>
      <c r="D414" s="249"/>
    </row>
    <row r="415" spans="3:4" s="246" customFormat="1" x14ac:dyDescent="0.25">
      <c r="C415" s="249"/>
      <c r="D415" s="249"/>
    </row>
    <row r="416" spans="3:4" s="246" customFormat="1" x14ac:dyDescent="0.25">
      <c r="C416" s="249"/>
      <c r="D416" s="249"/>
    </row>
    <row r="417" spans="3:4" s="246" customFormat="1" x14ac:dyDescent="0.25">
      <c r="C417" s="249"/>
      <c r="D417" s="249"/>
    </row>
    <row r="418" spans="3:4" s="246" customFormat="1" x14ac:dyDescent="0.25">
      <c r="C418" s="249"/>
      <c r="D418" s="249"/>
    </row>
    <row r="419" spans="3:4" s="246" customFormat="1" x14ac:dyDescent="0.25">
      <c r="C419" s="249"/>
      <c r="D419" s="249"/>
    </row>
    <row r="420" spans="3:4" s="246" customFormat="1" x14ac:dyDescent="0.25">
      <c r="C420" s="249"/>
      <c r="D420" s="249"/>
    </row>
    <row r="421" spans="3:4" s="246" customFormat="1" x14ac:dyDescent="0.25">
      <c r="C421" s="249"/>
      <c r="D421" s="249"/>
    </row>
    <row r="422" spans="3:4" s="246" customFormat="1" x14ac:dyDescent="0.25">
      <c r="C422" s="249"/>
      <c r="D422" s="249"/>
    </row>
    <row r="423" spans="3:4" s="246" customFormat="1" x14ac:dyDescent="0.25">
      <c r="C423" s="249"/>
      <c r="D423" s="249"/>
    </row>
    <row r="424" spans="3:4" s="246" customFormat="1" x14ac:dyDescent="0.25">
      <c r="C424" s="249"/>
      <c r="D424" s="249"/>
    </row>
    <row r="425" spans="3:4" s="246" customFormat="1" x14ac:dyDescent="0.25">
      <c r="C425" s="249"/>
      <c r="D425" s="249"/>
    </row>
    <row r="426" spans="3:4" s="246" customFormat="1" x14ac:dyDescent="0.25">
      <c r="C426" s="249"/>
      <c r="D426" s="249"/>
    </row>
    <row r="427" spans="3:4" s="246" customFormat="1" x14ac:dyDescent="0.25">
      <c r="C427" s="249"/>
      <c r="D427" s="249"/>
    </row>
    <row r="428" spans="3:4" s="246" customFormat="1" x14ac:dyDescent="0.25">
      <c r="C428" s="249"/>
      <c r="D428" s="249"/>
    </row>
    <row r="429" spans="3:4" s="246" customFormat="1" x14ac:dyDescent="0.25">
      <c r="C429" s="249"/>
      <c r="D429" s="249"/>
    </row>
    <row r="430" spans="3:4" s="246" customFormat="1" x14ac:dyDescent="0.25">
      <c r="C430" s="249"/>
      <c r="D430" s="249"/>
    </row>
    <row r="431" spans="3:4" s="246" customFormat="1" x14ac:dyDescent="0.25">
      <c r="C431" s="249"/>
      <c r="D431" s="249"/>
    </row>
    <row r="432" spans="3:4" s="246" customFormat="1" x14ac:dyDescent="0.25">
      <c r="C432" s="249"/>
      <c r="D432" s="249"/>
    </row>
    <row r="433" spans="3:4" s="246" customFormat="1" x14ac:dyDescent="0.25">
      <c r="C433" s="249"/>
      <c r="D433" s="249"/>
    </row>
    <row r="434" spans="3:4" s="246" customFormat="1" x14ac:dyDescent="0.25">
      <c r="C434" s="249"/>
      <c r="D434" s="249"/>
    </row>
    <row r="435" spans="3:4" s="246" customFormat="1" x14ac:dyDescent="0.25">
      <c r="C435" s="249"/>
      <c r="D435" s="249"/>
    </row>
    <row r="436" spans="3:4" s="246" customFormat="1" x14ac:dyDescent="0.25">
      <c r="C436" s="249"/>
      <c r="D436" s="249"/>
    </row>
    <row r="437" spans="3:4" s="246" customFormat="1" x14ac:dyDescent="0.25">
      <c r="C437" s="249"/>
      <c r="D437" s="249"/>
    </row>
    <row r="438" spans="3:4" s="246" customFormat="1" x14ac:dyDescent="0.25">
      <c r="C438" s="249"/>
      <c r="D438" s="249"/>
    </row>
    <row r="439" spans="3:4" s="246" customFormat="1" x14ac:dyDescent="0.25">
      <c r="C439" s="249"/>
      <c r="D439" s="249"/>
    </row>
    <row r="440" spans="3:4" s="246" customFormat="1" x14ac:dyDescent="0.25">
      <c r="C440" s="249"/>
      <c r="D440" s="249"/>
    </row>
    <row r="441" spans="3:4" s="246" customFormat="1" x14ac:dyDescent="0.25">
      <c r="C441" s="249"/>
      <c r="D441" s="249"/>
    </row>
    <row r="442" spans="3:4" s="246" customFormat="1" x14ac:dyDescent="0.25">
      <c r="C442" s="249"/>
      <c r="D442" s="249"/>
    </row>
    <row r="443" spans="3:4" s="246" customFormat="1" x14ac:dyDescent="0.25">
      <c r="C443" s="249"/>
      <c r="D443" s="249"/>
    </row>
    <row r="444" spans="3:4" s="246" customFormat="1" x14ac:dyDescent="0.25">
      <c r="C444" s="249"/>
      <c r="D444" s="249"/>
    </row>
    <row r="445" spans="3:4" s="246" customFormat="1" x14ac:dyDescent="0.25">
      <c r="C445" s="249"/>
      <c r="D445" s="249"/>
    </row>
    <row r="446" spans="3:4" s="246" customFormat="1" x14ac:dyDescent="0.25">
      <c r="C446" s="249"/>
      <c r="D446" s="249"/>
    </row>
    <row r="447" spans="3:4" s="246" customFormat="1" x14ac:dyDescent="0.25">
      <c r="C447" s="249"/>
      <c r="D447" s="249"/>
    </row>
    <row r="448" spans="3:4" s="246" customFormat="1" x14ac:dyDescent="0.25">
      <c r="C448" s="249"/>
      <c r="D448" s="249"/>
    </row>
    <row r="449" spans="3:4" s="246" customFormat="1" x14ac:dyDescent="0.25">
      <c r="C449" s="249"/>
      <c r="D449" s="249"/>
    </row>
    <row r="450" spans="3:4" s="246" customFormat="1" x14ac:dyDescent="0.25">
      <c r="C450" s="249"/>
      <c r="D450" s="249"/>
    </row>
    <row r="451" spans="3:4" s="246" customFormat="1" x14ac:dyDescent="0.25">
      <c r="C451" s="249"/>
      <c r="D451" s="249"/>
    </row>
    <row r="452" spans="3:4" s="246" customFormat="1" x14ac:dyDescent="0.25">
      <c r="C452" s="249"/>
      <c r="D452" s="249"/>
    </row>
    <row r="453" spans="3:4" s="246" customFormat="1" x14ac:dyDescent="0.25">
      <c r="C453" s="249"/>
      <c r="D453" s="249"/>
    </row>
    <row r="454" spans="3:4" s="246" customFormat="1" x14ac:dyDescent="0.25">
      <c r="C454" s="249"/>
      <c r="D454" s="249"/>
    </row>
    <row r="455" spans="3:4" s="246" customFormat="1" x14ac:dyDescent="0.25">
      <c r="C455" s="249"/>
      <c r="D455" s="249"/>
    </row>
    <row r="456" spans="3:4" s="246" customFormat="1" x14ac:dyDescent="0.25">
      <c r="C456" s="249"/>
      <c r="D456" s="249"/>
    </row>
    <row r="457" spans="3:4" s="246" customFormat="1" x14ac:dyDescent="0.25">
      <c r="C457" s="249"/>
      <c r="D457" s="249"/>
    </row>
    <row r="458" spans="3:4" s="246" customFormat="1" x14ac:dyDescent="0.25">
      <c r="C458" s="249"/>
      <c r="D458" s="249"/>
    </row>
    <row r="459" spans="3:4" s="246" customFormat="1" x14ac:dyDescent="0.25">
      <c r="C459" s="249"/>
      <c r="D459" s="249"/>
    </row>
    <row r="460" spans="3:4" s="246" customFormat="1" x14ac:dyDescent="0.25">
      <c r="C460" s="249"/>
      <c r="D460" s="249"/>
    </row>
    <row r="461" spans="3:4" s="246" customFormat="1" x14ac:dyDescent="0.25">
      <c r="C461" s="249"/>
      <c r="D461" s="249"/>
    </row>
    <row r="462" spans="3:4" s="246" customFormat="1" x14ac:dyDescent="0.25">
      <c r="C462" s="249"/>
      <c r="D462" s="249"/>
    </row>
    <row r="463" spans="3:4" s="246" customFormat="1" x14ac:dyDescent="0.25">
      <c r="C463" s="249"/>
      <c r="D463" s="249"/>
    </row>
    <row r="464" spans="3:4" s="246" customFormat="1" x14ac:dyDescent="0.25">
      <c r="C464" s="249"/>
      <c r="D464" s="249"/>
    </row>
    <row r="465" spans="3:4" s="246" customFormat="1" x14ac:dyDescent="0.25">
      <c r="C465" s="249"/>
      <c r="D465" s="249"/>
    </row>
    <row r="466" spans="3:4" s="246" customFormat="1" x14ac:dyDescent="0.25">
      <c r="C466" s="249"/>
      <c r="D466" s="249"/>
    </row>
    <row r="467" spans="3:4" s="246" customFormat="1" x14ac:dyDescent="0.25">
      <c r="C467" s="249"/>
      <c r="D467" s="249"/>
    </row>
    <row r="468" spans="3:4" s="246" customFormat="1" x14ac:dyDescent="0.25">
      <c r="C468" s="249"/>
      <c r="D468" s="249"/>
    </row>
    <row r="469" spans="3:4" s="246" customFormat="1" x14ac:dyDescent="0.25">
      <c r="C469" s="249"/>
      <c r="D469" s="249"/>
    </row>
    <row r="470" spans="3:4" s="246" customFormat="1" x14ac:dyDescent="0.25">
      <c r="C470" s="249"/>
      <c r="D470" s="249"/>
    </row>
    <row r="471" spans="3:4" s="246" customFormat="1" x14ac:dyDescent="0.25">
      <c r="C471" s="249"/>
      <c r="D471" s="249"/>
    </row>
    <row r="472" spans="3:4" s="246" customFormat="1" x14ac:dyDescent="0.25">
      <c r="C472" s="249"/>
      <c r="D472" s="249"/>
    </row>
    <row r="473" spans="3:4" s="246" customFormat="1" x14ac:dyDescent="0.25">
      <c r="C473" s="249"/>
      <c r="D473" s="249"/>
    </row>
    <row r="474" spans="3:4" s="246" customFormat="1" x14ac:dyDescent="0.25">
      <c r="C474" s="249"/>
      <c r="D474" s="249"/>
    </row>
    <row r="475" spans="3:4" s="246" customFormat="1" x14ac:dyDescent="0.25">
      <c r="C475" s="249"/>
      <c r="D475" s="249"/>
    </row>
    <row r="476" spans="3:4" s="246" customFormat="1" x14ac:dyDescent="0.25">
      <c r="C476" s="249"/>
      <c r="D476" s="249"/>
    </row>
    <row r="477" spans="3:4" s="246" customFormat="1" x14ac:dyDescent="0.25">
      <c r="C477" s="249"/>
      <c r="D477" s="249"/>
    </row>
    <row r="478" spans="3:4" s="246" customFormat="1" x14ac:dyDescent="0.25">
      <c r="C478" s="249"/>
      <c r="D478" s="249"/>
    </row>
    <row r="479" spans="3:4" s="246" customFormat="1" x14ac:dyDescent="0.25">
      <c r="C479" s="249"/>
      <c r="D479" s="249"/>
    </row>
    <row r="480" spans="3:4" s="246" customFormat="1" x14ac:dyDescent="0.25">
      <c r="C480" s="249"/>
      <c r="D480" s="249"/>
    </row>
    <row r="481" spans="3:10" s="246" customFormat="1" x14ac:dyDescent="0.25">
      <c r="C481" s="249"/>
      <c r="D481" s="249"/>
    </row>
    <row r="482" spans="3:10" s="246" customFormat="1" x14ac:dyDescent="0.25">
      <c r="C482" s="249"/>
      <c r="D482" s="249"/>
      <c r="F482" s="16"/>
      <c r="G482" s="16"/>
      <c r="H482" s="16"/>
      <c r="I482" s="16"/>
      <c r="J482" s="16"/>
    </row>
    <row r="483" spans="3:10" s="246" customFormat="1" x14ac:dyDescent="0.25">
      <c r="C483" s="249"/>
      <c r="D483" s="249"/>
      <c r="F483" s="16"/>
      <c r="G483" s="16"/>
      <c r="H483" s="16"/>
      <c r="I483" s="16"/>
      <c r="J483" s="16"/>
    </row>
    <row r="484" spans="3:10" s="246" customFormat="1" x14ac:dyDescent="0.25">
      <c r="C484" s="249"/>
      <c r="D484" s="249"/>
      <c r="F484" s="16"/>
      <c r="G484" s="16"/>
      <c r="H484" s="16"/>
      <c r="I484" s="16"/>
      <c r="J484" s="16"/>
    </row>
    <row r="485" spans="3:10" s="246" customFormat="1" x14ac:dyDescent="0.25">
      <c r="C485" s="249"/>
      <c r="D485" s="249"/>
      <c r="F485" s="16"/>
      <c r="G485" s="16"/>
      <c r="H485" s="16"/>
      <c r="I485" s="16"/>
      <c r="J485" s="16"/>
    </row>
    <row r="486" spans="3:10" s="246" customFormat="1" x14ac:dyDescent="0.25">
      <c r="C486" s="249"/>
      <c r="D486" s="249"/>
      <c r="F486" s="16"/>
      <c r="G486" s="16"/>
      <c r="H486" s="16"/>
      <c r="I486" s="16"/>
      <c r="J486" s="16"/>
    </row>
    <row r="487" spans="3:10" s="246" customFormat="1" x14ac:dyDescent="0.25">
      <c r="C487" s="249"/>
      <c r="D487" s="249"/>
      <c r="F487" s="16"/>
      <c r="G487" s="16"/>
      <c r="H487" s="16"/>
      <c r="I487" s="16"/>
      <c r="J487" s="16"/>
    </row>
    <row r="488" spans="3:10" s="246" customFormat="1" x14ac:dyDescent="0.25">
      <c r="C488" s="249"/>
      <c r="D488" s="249"/>
      <c r="F488" s="16"/>
      <c r="G488" s="16"/>
      <c r="H488" s="16"/>
      <c r="I488" s="16"/>
      <c r="J488" s="16"/>
    </row>
    <row r="489" spans="3:10" s="246" customFormat="1" x14ac:dyDescent="0.25">
      <c r="C489" s="249"/>
      <c r="D489" s="249"/>
      <c r="F489" s="16"/>
      <c r="G489" s="16"/>
      <c r="H489" s="16"/>
      <c r="I489" s="16"/>
      <c r="J489" s="16"/>
    </row>
    <row r="490" spans="3:10" s="246" customFormat="1" x14ac:dyDescent="0.25">
      <c r="C490" s="249"/>
      <c r="D490" s="249"/>
      <c r="F490" s="16"/>
      <c r="G490" s="16"/>
      <c r="H490" s="16"/>
      <c r="I490" s="16"/>
      <c r="J490" s="16"/>
    </row>
    <row r="491" spans="3:10" s="246" customFormat="1" x14ac:dyDescent="0.25">
      <c r="C491" s="249"/>
      <c r="D491" s="249"/>
      <c r="F491" s="16"/>
      <c r="G491" s="16"/>
      <c r="H491" s="16"/>
      <c r="I491" s="16"/>
      <c r="J491" s="16"/>
    </row>
    <row r="492" spans="3:10" s="246" customFormat="1" x14ac:dyDescent="0.25">
      <c r="C492" s="249"/>
      <c r="D492" s="249"/>
      <c r="F492" s="16"/>
      <c r="G492" s="16"/>
      <c r="H492" s="16"/>
      <c r="I492" s="16"/>
      <c r="J492" s="16"/>
    </row>
    <row r="493" spans="3:10" s="246" customFormat="1" x14ac:dyDescent="0.25">
      <c r="C493" s="249"/>
      <c r="D493" s="249"/>
      <c r="F493" s="16"/>
      <c r="G493" s="16"/>
      <c r="H493" s="16"/>
      <c r="I493" s="16"/>
      <c r="J493" s="16"/>
    </row>
    <row r="494" spans="3:10" s="246" customFormat="1" x14ac:dyDescent="0.25">
      <c r="C494" s="249"/>
      <c r="D494" s="249"/>
      <c r="F494" s="16"/>
      <c r="G494" s="16"/>
      <c r="H494" s="16"/>
      <c r="I494" s="16"/>
      <c r="J494" s="16"/>
    </row>
    <row r="495" spans="3:10" s="246" customFormat="1" x14ac:dyDescent="0.25">
      <c r="C495" s="249"/>
      <c r="D495" s="249"/>
      <c r="F495" s="16"/>
      <c r="G495" s="16"/>
      <c r="H495" s="16"/>
      <c r="I495" s="16"/>
      <c r="J495" s="16"/>
    </row>
    <row r="496" spans="3:10" s="246" customFormat="1" x14ac:dyDescent="0.25">
      <c r="C496" s="249"/>
      <c r="D496" s="249"/>
      <c r="F496" s="16"/>
      <c r="G496" s="16"/>
      <c r="H496" s="16"/>
      <c r="I496" s="16"/>
      <c r="J496" s="16"/>
    </row>
    <row r="497" spans="3:10" s="246" customFormat="1" x14ac:dyDescent="0.25">
      <c r="C497" s="249"/>
      <c r="D497" s="249"/>
      <c r="F497" s="16"/>
      <c r="G497" s="16"/>
      <c r="H497" s="16"/>
      <c r="I497" s="16"/>
      <c r="J497" s="16"/>
    </row>
    <row r="498" spans="3:10" s="246" customFormat="1" x14ac:dyDescent="0.25">
      <c r="C498" s="249"/>
      <c r="D498" s="249"/>
      <c r="F498" s="16"/>
      <c r="G498" s="16"/>
      <c r="H498" s="16"/>
      <c r="I498" s="16"/>
      <c r="J498" s="16"/>
    </row>
    <row r="499" spans="3:10" s="246" customFormat="1" x14ac:dyDescent="0.25">
      <c r="C499" s="249"/>
      <c r="D499" s="249"/>
      <c r="F499" s="16"/>
      <c r="G499" s="16"/>
      <c r="H499" s="16"/>
      <c r="I499" s="16"/>
      <c r="J499" s="16"/>
    </row>
    <row r="500" spans="3:10" s="246" customFormat="1" x14ac:dyDescent="0.25">
      <c r="C500" s="249"/>
      <c r="D500" s="249"/>
      <c r="F500" s="16"/>
      <c r="G500" s="16"/>
      <c r="H500" s="16"/>
      <c r="I500" s="16"/>
      <c r="J500" s="16"/>
    </row>
    <row r="501" spans="3:10" s="246" customFormat="1" x14ac:dyDescent="0.25">
      <c r="C501" s="249"/>
      <c r="D501" s="249"/>
      <c r="F501" s="16"/>
      <c r="G501" s="16"/>
      <c r="H501" s="16"/>
      <c r="I501" s="16"/>
      <c r="J501" s="16"/>
    </row>
    <row r="502" spans="3:10" s="246" customFormat="1" x14ac:dyDescent="0.25">
      <c r="C502" s="249"/>
      <c r="D502" s="249"/>
      <c r="F502" s="16"/>
      <c r="G502" s="16"/>
      <c r="H502" s="16"/>
      <c r="I502" s="16"/>
      <c r="J502" s="16"/>
    </row>
    <row r="503" spans="3:10" s="246" customFormat="1" x14ac:dyDescent="0.25">
      <c r="C503" s="249"/>
      <c r="D503" s="249"/>
      <c r="F503" s="16"/>
      <c r="G503" s="16"/>
      <c r="H503" s="16"/>
      <c r="I503" s="16"/>
      <c r="J503" s="16"/>
    </row>
    <row r="504" spans="3:10" s="246" customFormat="1" x14ac:dyDescent="0.25">
      <c r="C504" s="249"/>
      <c r="D504" s="249"/>
      <c r="F504" s="16"/>
      <c r="G504" s="16"/>
      <c r="H504" s="16"/>
      <c r="I504" s="16"/>
      <c r="J504" s="16"/>
    </row>
    <row r="505" spans="3:10" s="246" customFormat="1" x14ac:dyDescent="0.25">
      <c r="C505" s="249"/>
      <c r="D505" s="249"/>
      <c r="F505" s="16"/>
      <c r="G505" s="16"/>
      <c r="H505" s="16"/>
      <c r="I505" s="16"/>
      <c r="J505" s="16"/>
    </row>
    <row r="506" spans="3:10" s="246" customFormat="1" x14ac:dyDescent="0.25">
      <c r="C506" s="249"/>
      <c r="D506" s="249"/>
      <c r="F506" s="16"/>
      <c r="G506" s="16"/>
      <c r="H506" s="16"/>
      <c r="I506" s="16"/>
      <c r="J506" s="16"/>
    </row>
    <row r="507" spans="3:10" s="246" customFormat="1" x14ac:dyDescent="0.25">
      <c r="C507" s="249"/>
      <c r="D507" s="249"/>
      <c r="F507" s="16"/>
      <c r="G507" s="16"/>
      <c r="H507" s="16"/>
      <c r="I507" s="16"/>
      <c r="J507" s="16"/>
    </row>
    <row r="508" spans="3:10" s="246" customFormat="1" x14ac:dyDescent="0.25">
      <c r="C508" s="249"/>
      <c r="D508" s="249"/>
      <c r="F508" s="16"/>
      <c r="G508" s="16"/>
      <c r="H508" s="16"/>
      <c r="I508" s="16"/>
      <c r="J508" s="16"/>
    </row>
    <row r="509" spans="3:10" s="246" customFormat="1" x14ac:dyDescent="0.25">
      <c r="C509" s="249"/>
      <c r="D509" s="249"/>
      <c r="F509" s="16"/>
      <c r="G509" s="16"/>
      <c r="H509" s="16"/>
      <c r="I509" s="16"/>
      <c r="J509" s="16"/>
    </row>
    <row r="510" spans="3:10" s="246" customFormat="1" x14ac:dyDescent="0.25">
      <c r="C510" s="249"/>
      <c r="D510" s="249"/>
      <c r="F510" s="16"/>
      <c r="G510" s="16"/>
      <c r="H510" s="16"/>
      <c r="I510" s="16"/>
      <c r="J510" s="16"/>
    </row>
    <row r="511" spans="3:10" s="246" customFormat="1" x14ac:dyDescent="0.25">
      <c r="C511" s="249"/>
      <c r="D511" s="249"/>
      <c r="F511" s="16"/>
      <c r="G511" s="16"/>
      <c r="H511" s="16"/>
      <c r="I511" s="16"/>
      <c r="J511" s="16"/>
    </row>
    <row r="512" spans="3:10" s="246" customFormat="1" x14ac:dyDescent="0.25">
      <c r="C512" s="249"/>
      <c r="D512" s="249"/>
      <c r="F512" s="16"/>
      <c r="G512" s="16"/>
      <c r="H512" s="16"/>
      <c r="I512" s="16"/>
      <c r="J512" s="16"/>
    </row>
    <row r="513" spans="3:10" s="246" customFormat="1" x14ac:dyDescent="0.25">
      <c r="C513" s="249"/>
      <c r="D513" s="249"/>
      <c r="F513" s="16"/>
      <c r="G513" s="16"/>
      <c r="H513" s="16"/>
      <c r="I513" s="16"/>
      <c r="J513" s="16"/>
    </row>
    <row r="514" spans="3:10" s="246" customFormat="1" x14ac:dyDescent="0.25">
      <c r="C514" s="249"/>
      <c r="D514" s="249"/>
      <c r="F514" s="16"/>
      <c r="G514" s="16"/>
      <c r="H514" s="16"/>
      <c r="I514" s="16"/>
      <c r="J514" s="16"/>
    </row>
    <row r="515" spans="3:10" s="246" customFormat="1" x14ac:dyDescent="0.25">
      <c r="C515" s="249"/>
      <c r="D515" s="249"/>
      <c r="F515" s="16"/>
      <c r="G515" s="16"/>
      <c r="H515" s="16"/>
      <c r="I515" s="16"/>
      <c r="J515" s="16"/>
    </row>
    <row r="516" spans="3:10" s="246" customFormat="1" x14ac:dyDescent="0.25">
      <c r="C516" s="249"/>
      <c r="D516" s="249"/>
      <c r="F516" s="16"/>
      <c r="G516" s="16"/>
      <c r="H516" s="16"/>
      <c r="I516" s="16"/>
      <c r="J516" s="16"/>
    </row>
    <row r="517" spans="3:10" s="246" customFormat="1" x14ac:dyDescent="0.25">
      <c r="C517" s="249"/>
      <c r="D517" s="249"/>
      <c r="F517" s="16"/>
      <c r="G517" s="16"/>
      <c r="H517" s="16"/>
      <c r="I517" s="16"/>
      <c r="J517" s="16"/>
    </row>
    <row r="518" spans="3:10" s="246" customFormat="1" x14ac:dyDescent="0.25">
      <c r="C518" s="249"/>
      <c r="D518" s="249"/>
      <c r="F518" s="16"/>
      <c r="G518" s="16"/>
      <c r="H518" s="16"/>
      <c r="I518" s="16"/>
      <c r="J518" s="16"/>
    </row>
    <row r="519" spans="3:10" s="246" customFormat="1" x14ac:dyDescent="0.25">
      <c r="C519" s="249"/>
      <c r="D519" s="249"/>
      <c r="F519" s="16"/>
      <c r="G519" s="16"/>
      <c r="H519" s="16"/>
      <c r="I519" s="16"/>
      <c r="J519" s="16"/>
    </row>
    <row r="520" spans="3:10" s="246" customFormat="1" x14ac:dyDescent="0.25">
      <c r="C520" s="249"/>
      <c r="D520" s="249"/>
      <c r="F520" s="16"/>
      <c r="G520" s="16"/>
      <c r="H520" s="16"/>
      <c r="I520" s="16"/>
      <c r="J520" s="16"/>
    </row>
    <row r="521" spans="3:10" s="246" customFormat="1" x14ac:dyDescent="0.25">
      <c r="C521" s="249"/>
      <c r="D521" s="249"/>
      <c r="F521" s="16"/>
      <c r="G521" s="16"/>
      <c r="H521" s="16"/>
      <c r="I521" s="16"/>
      <c r="J521" s="16"/>
    </row>
    <row r="522" spans="3:10" s="246" customFormat="1" x14ac:dyDescent="0.25">
      <c r="C522" s="249"/>
      <c r="D522" s="249"/>
      <c r="F522" s="16"/>
      <c r="G522" s="16"/>
      <c r="H522" s="16"/>
      <c r="I522" s="16"/>
      <c r="J522" s="16"/>
    </row>
    <row r="523" spans="3:10" s="246" customFormat="1" x14ac:dyDescent="0.25">
      <c r="C523" s="249"/>
      <c r="D523" s="249"/>
      <c r="F523" s="16"/>
      <c r="G523" s="16"/>
      <c r="H523" s="16"/>
      <c r="I523" s="16"/>
      <c r="J523" s="16"/>
    </row>
    <row r="524" spans="3:10" s="246" customFormat="1" x14ac:dyDescent="0.25">
      <c r="C524" s="249"/>
      <c r="D524" s="249"/>
      <c r="F524" s="16"/>
      <c r="G524" s="16"/>
      <c r="H524" s="16"/>
      <c r="I524" s="16"/>
      <c r="J524" s="16"/>
    </row>
    <row r="525" spans="3:10" s="246" customFormat="1" x14ac:dyDescent="0.25">
      <c r="C525" s="249"/>
      <c r="D525" s="249"/>
      <c r="F525" s="16"/>
      <c r="G525" s="16"/>
      <c r="H525" s="16"/>
      <c r="I525" s="16"/>
      <c r="J525" s="16"/>
    </row>
    <row r="526" spans="3:10" s="246" customFormat="1" x14ac:dyDescent="0.25">
      <c r="C526" s="249"/>
      <c r="D526" s="249"/>
      <c r="F526" s="16"/>
      <c r="G526" s="16"/>
      <c r="H526" s="16"/>
      <c r="I526" s="16"/>
      <c r="J526" s="16"/>
    </row>
    <row r="527" spans="3:10" s="246" customFormat="1" x14ac:dyDescent="0.25">
      <c r="C527" s="249"/>
      <c r="D527" s="249"/>
      <c r="F527" s="16"/>
      <c r="G527" s="16"/>
      <c r="H527" s="16"/>
      <c r="I527" s="16"/>
      <c r="J527" s="16"/>
    </row>
    <row r="528" spans="3:10" s="246" customFormat="1" x14ac:dyDescent="0.25">
      <c r="C528" s="249"/>
      <c r="D528" s="249"/>
      <c r="F528" s="16"/>
      <c r="G528" s="16"/>
      <c r="H528" s="16"/>
      <c r="I528" s="16"/>
      <c r="J528" s="16"/>
    </row>
    <row r="529" spans="3:10" s="246" customFormat="1" x14ac:dyDescent="0.25">
      <c r="C529" s="249"/>
      <c r="D529" s="249"/>
      <c r="F529" s="16"/>
      <c r="G529" s="16"/>
      <c r="H529" s="16"/>
      <c r="I529" s="16"/>
      <c r="J529" s="16"/>
    </row>
    <row r="530" spans="3:10" s="246" customFormat="1" x14ac:dyDescent="0.25">
      <c r="C530" s="249"/>
      <c r="D530" s="249"/>
      <c r="F530" s="16"/>
      <c r="G530" s="16"/>
      <c r="H530" s="16"/>
      <c r="I530" s="16"/>
      <c r="J530" s="16"/>
    </row>
    <row r="531" spans="3:10" s="246" customFormat="1" x14ac:dyDescent="0.25">
      <c r="C531" s="249"/>
      <c r="D531" s="249"/>
      <c r="F531" s="16"/>
      <c r="G531" s="16"/>
      <c r="H531" s="16"/>
      <c r="I531" s="16"/>
      <c r="J531" s="16"/>
    </row>
    <row r="532" spans="3:10" s="246" customFormat="1" x14ac:dyDescent="0.25">
      <c r="C532" s="249"/>
      <c r="D532" s="249"/>
      <c r="F532" s="16"/>
      <c r="G532" s="16"/>
      <c r="H532" s="16"/>
      <c r="I532" s="16"/>
      <c r="J532" s="16"/>
    </row>
    <row r="533" spans="3:10" s="246" customFormat="1" x14ac:dyDescent="0.25">
      <c r="C533" s="249"/>
      <c r="D533" s="249"/>
      <c r="F533" s="16"/>
      <c r="G533" s="16"/>
      <c r="H533" s="16"/>
      <c r="I533" s="16"/>
      <c r="J533" s="16"/>
    </row>
    <row r="534" spans="3:10" s="246" customFormat="1" x14ac:dyDescent="0.25">
      <c r="C534" s="249"/>
      <c r="D534" s="249"/>
      <c r="F534" s="16"/>
      <c r="G534" s="16"/>
      <c r="H534" s="16"/>
      <c r="I534" s="16"/>
      <c r="J534" s="16"/>
    </row>
    <row r="535" spans="3:10" s="246" customFormat="1" x14ac:dyDescent="0.25">
      <c r="C535" s="249"/>
      <c r="D535" s="249"/>
      <c r="F535" s="16"/>
      <c r="G535" s="16"/>
      <c r="H535" s="16"/>
      <c r="I535" s="16"/>
      <c r="J535" s="16"/>
    </row>
    <row r="536" spans="3:10" s="246" customFormat="1" x14ac:dyDescent="0.25">
      <c r="C536" s="249"/>
      <c r="D536" s="249"/>
      <c r="F536" s="16"/>
      <c r="G536" s="16"/>
      <c r="H536" s="16"/>
      <c r="I536" s="16"/>
      <c r="J536" s="16"/>
    </row>
    <row r="537" spans="3:10" s="246" customFormat="1" x14ac:dyDescent="0.25">
      <c r="C537" s="249"/>
      <c r="D537" s="249"/>
      <c r="F537" s="16"/>
      <c r="G537" s="16"/>
      <c r="H537" s="16"/>
      <c r="I537" s="16"/>
      <c r="J537" s="16"/>
    </row>
    <row r="538" spans="3:10" s="246" customFormat="1" x14ac:dyDescent="0.25">
      <c r="C538" s="249"/>
      <c r="D538" s="249"/>
      <c r="F538" s="16"/>
      <c r="G538" s="16"/>
      <c r="H538" s="16"/>
      <c r="I538" s="16"/>
      <c r="J538" s="16"/>
    </row>
    <row r="539" spans="3:10" s="246" customFormat="1" x14ac:dyDescent="0.25">
      <c r="C539" s="249"/>
      <c r="D539" s="249"/>
      <c r="F539" s="16"/>
      <c r="G539" s="16"/>
      <c r="H539" s="16"/>
      <c r="I539" s="16"/>
      <c r="J539" s="16"/>
    </row>
    <row r="540" spans="3:10" s="246" customFormat="1" x14ac:dyDescent="0.25">
      <c r="C540" s="249"/>
      <c r="D540" s="249"/>
      <c r="F540" s="16"/>
      <c r="G540" s="16"/>
      <c r="H540" s="16"/>
      <c r="I540" s="16"/>
      <c r="J540" s="16"/>
    </row>
    <row r="541" spans="3:10" s="246" customFormat="1" x14ac:dyDescent="0.25">
      <c r="C541" s="249"/>
      <c r="D541" s="249"/>
      <c r="F541" s="16"/>
      <c r="G541" s="16"/>
      <c r="H541" s="16"/>
      <c r="I541" s="16"/>
      <c r="J541" s="16"/>
    </row>
    <row r="542" spans="3:10" s="246" customFormat="1" x14ac:dyDescent="0.25">
      <c r="C542" s="249"/>
      <c r="D542" s="249"/>
      <c r="F542" s="16"/>
      <c r="G542" s="16"/>
      <c r="H542" s="16"/>
      <c r="I542" s="16"/>
      <c r="J542" s="16"/>
    </row>
    <row r="543" spans="3:10" s="246" customFormat="1" x14ac:dyDescent="0.25">
      <c r="C543" s="249"/>
      <c r="D543" s="249"/>
      <c r="F543" s="16"/>
      <c r="G543" s="16"/>
      <c r="H543" s="16"/>
      <c r="I543" s="16"/>
      <c r="J543" s="16"/>
    </row>
    <row r="544" spans="3:10" s="246" customFormat="1" x14ac:dyDescent="0.25">
      <c r="C544" s="249"/>
      <c r="D544" s="249"/>
      <c r="F544" s="16"/>
      <c r="G544" s="16"/>
      <c r="H544" s="16"/>
      <c r="I544" s="16"/>
      <c r="J544" s="16"/>
    </row>
    <row r="545" spans="3:10" s="246" customFormat="1" x14ac:dyDescent="0.25">
      <c r="C545" s="249"/>
      <c r="D545" s="249"/>
      <c r="F545" s="16"/>
      <c r="G545" s="16"/>
      <c r="H545" s="16"/>
      <c r="I545" s="16"/>
      <c r="J545" s="16"/>
    </row>
    <row r="546" spans="3:10" s="246" customFormat="1" x14ac:dyDescent="0.25">
      <c r="C546" s="249"/>
      <c r="D546" s="249"/>
      <c r="F546" s="16"/>
      <c r="G546" s="16"/>
      <c r="H546" s="16"/>
      <c r="I546" s="16"/>
      <c r="J546" s="16"/>
    </row>
    <row r="547" spans="3:10" s="246" customFormat="1" x14ac:dyDescent="0.25">
      <c r="C547" s="249"/>
      <c r="D547" s="249"/>
      <c r="F547" s="16"/>
      <c r="G547" s="16"/>
      <c r="H547" s="16"/>
      <c r="I547" s="16"/>
      <c r="J547" s="16"/>
    </row>
    <row r="548" spans="3:10" s="246" customFormat="1" x14ac:dyDescent="0.25">
      <c r="C548" s="249"/>
      <c r="D548" s="249"/>
      <c r="F548" s="16"/>
      <c r="G548" s="16"/>
      <c r="H548" s="16"/>
      <c r="I548" s="16"/>
      <c r="J548" s="16"/>
    </row>
    <row r="549" spans="3:10" s="246" customFormat="1" x14ac:dyDescent="0.25">
      <c r="C549" s="249"/>
      <c r="D549" s="249"/>
      <c r="F549" s="16"/>
      <c r="G549" s="16"/>
      <c r="H549" s="16"/>
      <c r="I549" s="16"/>
      <c r="J549" s="16"/>
    </row>
    <row r="550" spans="3:10" s="246" customFormat="1" x14ac:dyDescent="0.25">
      <c r="C550" s="249"/>
      <c r="D550" s="249"/>
      <c r="F550" s="16"/>
      <c r="G550" s="16"/>
      <c r="H550" s="16"/>
      <c r="I550" s="16"/>
      <c r="J550" s="16"/>
    </row>
    <row r="551" spans="3:10" s="246" customFormat="1" x14ac:dyDescent="0.25">
      <c r="C551" s="249"/>
      <c r="D551" s="249"/>
      <c r="F551" s="16"/>
      <c r="G551" s="16"/>
      <c r="H551" s="16"/>
      <c r="I551" s="16"/>
      <c r="J551" s="16"/>
    </row>
    <row r="552" spans="3:10" s="246" customFormat="1" x14ac:dyDescent="0.25">
      <c r="C552" s="249"/>
      <c r="D552" s="249"/>
      <c r="F552" s="16"/>
      <c r="G552" s="16"/>
      <c r="H552" s="16"/>
      <c r="I552" s="16"/>
      <c r="J552" s="16"/>
    </row>
    <row r="553" spans="3:10" s="246" customFormat="1" x14ac:dyDescent="0.25">
      <c r="C553" s="249"/>
      <c r="D553" s="249"/>
      <c r="F553" s="16"/>
      <c r="G553" s="16"/>
      <c r="H553" s="16"/>
      <c r="I553" s="16"/>
      <c r="J553" s="16"/>
    </row>
    <row r="554" spans="3:10" s="246" customFormat="1" x14ac:dyDescent="0.25">
      <c r="C554" s="249"/>
      <c r="D554" s="249"/>
      <c r="F554" s="16"/>
      <c r="G554" s="16"/>
      <c r="H554" s="16"/>
      <c r="I554" s="16"/>
      <c r="J554" s="16"/>
    </row>
    <row r="555" spans="3:10" s="246" customFormat="1" x14ac:dyDescent="0.25">
      <c r="C555" s="249"/>
      <c r="D555" s="249"/>
      <c r="F555" s="16"/>
      <c r="G555" s="16"/>
      <c r="H555" s="16"/>
      <c r="I555" s="16"/>
      <c r="J555" s="16"/>
    </row>
    <row r="556" spans="3:10" s="246" customFormat="1" x14ac:dyDescent="0.25">
      <c r="C556" s="249"/>
      <c r="D556" s="249"/>
      <c r="F556" s="16"/>
      <c r="G556" s="16"/>
      <c r="H556" s="16"/>
      <c r="I556" s="16"/>
      <c r="J556" s="16"/>
    </row>
    <row r="557" spans="3:10" s="246" customFormat="1" x14ac:dyDescent="0.25">
      <c r="C557" s="249"/>
      <c r="D557" s="249"/>
      <c r="F557" s="16"/>
      <c r="G557" s="16"/>
      <c r="H557" s="16"/>
      <c r="I557" s="16"/>
      <c r="J557" s="16"/>
    </row>
    <row r="558" spans="3:10" s="246" customFormat="1" x14ac:dyDescent="0.25">
      <c r="C558" s="249"/>
      <c r="D558" s="249"/>
      <c r="F558" s="16"/>
      <c r="G558" s="16"/>
      <c r="H558" s="16"/>
      <c r="I558" s="16"/>
      <c r="J558" s="16"/>
    </row>
    <row r="559" spans="3:10" s="246" customFormat="1" x14ac:dyDescent="0.25">
      <c r="C559" s="249"/>
      <c r="D559" s="249"/>
      <c r="F559" s="16"/>
      <c r="G559" s="16"/>
      <c r="H559" s="16"/>
      <c r="I559" s="16"/>
      <c r="J559" s="16"/>
    </row>
    <row r="560" spans="3:10" s="246" customFormat="1" x14ac:dyDescent="0.25">
      <c r="C560" s="249"/>
      <c r="D560" s="249"/>
      <c r="F560" s="16"/>
      <c r="G560" s="16"/>
      <c r="H560" s="16"/>
      <c r="I560" s="16"/>
      <c r="J560" s="16"/>
    </row>
    <row r="561" spans="3:10" s="246" customFormat="1" x14ac:dyDescent="0.25">
      <c r="C561" s="249"/>
      <c r="D561" s="249"/>
      <c r="F561" s="16"/>
      <c r="G561" s="16"/>
      <c r="H561" s="16"/>
      <c r="I561" s="16"/>
      <c r="J561" s="16"/>
    </row>
    <row r="562" spans="3:10" s="246" customFormat="1" x14ac:dyDescent="0.25">
      <c r="C562" s="249"/>
      <c r="D562" s="249"/>
      <c r="F562" s="16"/>
      <c r="G562" s="16"/>
      <c r="H562" s="16"/>
      <c r="I562" s="16"/>
      <c r="J562" s="16"/>
    </row>
    <row r="563" spans="3:10" s="246" customFormat="1" x14ac:dyDescent="0.25">
      <c r="C563" s="249"/>
      <c r="D563" s="249"/>
      <c r="F563" s="16"/>
      <c r="G563" s="16"/>
      <c r="H563" s="16"/>
      <c r="I563" s="16"/>
      <c r="J563" s="16"/>
    </row>
    <row r="564" spans="3:10" s="246" customFormat="1" x14ac:dyDescent="0.25">
      <c r="C564" s="249"/>
      <c r="D564" s="249"/>
      <c r="F564" s="16"/>
      <c r="G564" s="16"/>
      <c r="H564" s="16"/>
      <c r="I564" s="16"/>
      <c r="J564" s="16"/>
    </row>
    <row r="565" spans="3:10" s="246" customFormat="1" x14ac:dyDescent="0.25">
      <c r="C565" s="249"/>
      <c r="D565" s="249"/>
      <c r="F565" s="16"/>
      <c r="G565" s="16"/>
      <c r="H565" s="16"/>
      <c r="I565" s="16"/>
      <c r="J565" s="16"/>
    </row>
    <row r="566" spans="3:10" s="246" customFormat="1" x14ac:dyDescent="0.25">
      <c r="C566" s="249"/>
      <c r="D566" s="249"/>
      <c r="F566" s="16"/>
      <c r="G566" s="16"/>
      <c r="H566" s="16"/>
      <c r="I566" s="16"/>
      <c r="J566" s="16"/>
    </row>
    <row r="567" spans="3:10" s="246" customFormat="1" x14ac:dyDescent="0.25">
      <c r="C567" s="249"/>
      <c r="D567" s="249"/>
      <c r="F567" s="16"/>
      <c r="G567" s="16"/>
      <c r="H567" s="16"/>
      <c r="I567" s="16"/>
      <c r="J567" s="16"/>
    </row>
    <row r="568" spans="3:10" s="246" customFormat="1" x14ac:dyDescent="0.25">
      <c r="C568" s="249"/>
      <c r="D568" s="249"/>
      <c r="F568" s="16"/>
      <c r="G568" s="16"/>
      <c r="H568" s="16"/>
      <c r="I568" s="16"/>
      <c r="J568" s="16"/>
    </row>
    <row r="569" spans="3:10" s="246" customFormat="1" x14ac:dyDescent="0.25">
      <c r="C569" s="249"/>
      <c r="D569" s="249"/>
      <c r="F569" s="16"/>
      <c r="G569" s="16"/>
      <c r="H569" s="16"/>
      <c r="I569" s="16"/>
      <c r="J569" s="16"/>
    </row>
    <row r="570" spans="3:10" s="246" customFormat="1" x14ac:dyDescent="0.25">
      <c r="C570" s="249"/>
      <c r="D570" s="249"/>
      <c r="F570" s="16"/>
      <c r="G570" s="16"/>
      <c r="H570" s="16"/>
      <c r="I570" s="16"/>
      <c r="J570" s="16"/>
    </row>
    <row r="571" spans="3:10" s="246" customFormat="1" x14ac:dyDescent="0.25">
      <c r="C571" s="249"/>
      <c r="D571" s="249"/>
      <c r="F571" s="16"/>
      <c r="G571" s="16"/>
      <c r="H571" s="16"/>
      <c r="I571" s="16"/>
      <c r="J571" s="16"/>
    </row>
    <row r="572" spans="3:10" s="246" customFormat="1" x14ac:dyDescent="0.25">
      <c r="C572" s="249"/>
      <c r="D572" s="249"/>
      <c r="F572" s="16"/>
      <c r="G572" s="16"/>
      <c r="H572" s="16"/>
      <c r="I572" s="16"/>
      <c r="J572" s="16"/>
    </row>
    <row r="573" spans="3:10" s="246" customFormat="1" x14ac:dyDescent="0.25">
      <c r="C573" s="249"/>
      <c r="D573" s="249"/>
      <c r="F573" s="16"/>
      <c r="G573" s="16"/>
      <c r="H573" s="16"/>
      <c r="I573" s="16"/>
      <c r="J573" s="16"/>
    </row>
    <row r="574" spans="3:10" s="246" customFormat="1" x14ac:dyDescent="0.25">
      <c r="C574" s="249"/>
      <c r="D574" s="249"/>
      <c r="F574" s="16"/>
      <c r="G574" s="16"/>
      <c r="H574" s="16"/>
      <c r="I574" s="16"/>
      <c r="J574" s="16"/>
    </row>
    <row r="575" spans="3:10" s="246" customFormat="1" x14ac:dyDescent="0.25">
      <c r="C575" s="249"/>
      <c r="D575" s="249"/>
      <c r="F575" s="16"/>
      <c r="G575" s="16"/>
      <c r="H575" s="16"/>
      <c r="I575" s="16"/>
      <c r="J575" s="16"/>
    </row>
    <row r="576" spans="3:10" s="246" customFormat="1" x14ac:dyDescent="0.25">
      <c r="C576" s="249"/>
      <c r="D576" s="249"/>
      <c r="F576" s="16"/>
      <c r="G576" s="16"/>
      <c r="H576" s="16"/>
      <c r="I576" s="16"/>
      <c r="J576" s="16"/>
    </row>
    <row r="577" spans="3:10" s="246" customFormat="1" x14ac:dyDescent="0.25">
      <c r="C577" s="249"/>
      <c r="D577" s="249"/>
      <c r="F577" s="16"/>
      <c r="G577" s="16"/>
      <c r="H577" s="16"/>
      <c r="I577" s="16"/>
      <c r="J577" s="16"/>
    </row>
    <row r="578" spans="3:10" s="246" customFormat="1" x14ac:dyDescent="0.25">
      <c r="C578" s="249"/>
      <c r="D578" s="249"/>
      <c r="F578" s="16"/>
      <c r="G578" s="16"/>
      <c r="H578" s="16"/>
      <c r="I578" s="16"/>
      <c r="J578" s="16"/>
    </row>
    <row r="579" spans="3:10" s="246" customFormat="1" x14ac:dyDescent="0.25">
      <c r="C579" s="249"/>
      <c r="D579" s="249"/>
      <c r="F579" s="16"/>
      <c r="G579" s="16"/>
      <c r="H579" s="16"/>
      <c r="I579" s="16"/>
      <c r="J579" s="16"/>
    </row>
    <row r="580" spans="3:10" s="246" customFormat="1" x14ac:dyDescent="0.25">
      <c r="C580" s="249"/>
      <c r="D580" s="249"/>
      <c r="F580" s="16"/>
      <c r="G580" s="16"/>
      <c r="H580" s="16"/>
      <c r="I580" s="16"/>
      <c r="J580" s="16"/>
    </row>
    <row r="581" spans="3:10" s="246" customFormat="1" x14ac:dyDescent="0.25">
      <c r="C581" s="249"/>
      <c r="D581" s="249"/>
      <c r="F581" s="16"/>
      <c r="G581" s="16"/>
      <c r="H581" s="16"/>
      <c r="I581" s="16"/>
      <c r="J581" s="16"/>
    </row>
    <row r="582" spans="3:10" s="246" customFormat="1" x14ac:dyDescent="0.25">
      <c r="C582" s="249"/>
      <c r="D582" s="249"/>
      <c r="F582" s="16"/>
      <c r="G582" s="16"/>
      <c r="H582" s="16"/>
      <c r="I582" s="16"/>
      <c r="J582" s="16"/>
    </row>
    <row r="583" spans="3:10" s="246" customFormat="1" x14ac:dyDescent="0.25">
      <c r="C583" s="249"/>
      <c r="D583" s="249"/>
      <c r="F583" s="16"/>
      <c r="G583" s="16"/>
      <c r="H583" s="16"/>
      <c r="I583" s="16"/>
      <c r="J583" s="16"/>
    </row>
    <row r="584" spans="3:10" s="246" customFormat="1" x14ac:dyDescent="0.25">
      <c r="C584" s="249"/>
      <c r="D584" s="249"/>
      <c r="F584" s="16"/>
      <c r="G584" s="16"/>
      <c r="H584" s="16"/>
      <c r="I584" s="16"/>
      <c r="J584" s="16"/>
    </row>
    <row r="585" spans="3:10" s="246" customFormat="1" x14ac:dyDescent="0.25">
      <c r="C585" s="249"/>
      <c r="D585" s="249"/>
      <c r="F585" s="16"/>
      <c r="G585" s="16"/>
      <c r="H585" s="16"/>
      <c r="I585" s="16"/>
      <c r="J585" s="16"/>
    </row>
    <row r="586" spans="3:10" s="246" customFormat="1" x14ac:dyDescent="0.25">
      <c r="C586" s="249"/>
      <c r="D586" s="249"/>
      <c r="F586" s="16"/>
      <c r="G586" s="16"/>
      <c r="H586" s="16"/>
      <c r="I586" s="16"/>
      <c r="J586" s="16"/>
    </row>
    <row r="587" spans="3:10" s="246" customFormat="1" x14ac:dyDescent="0.25">
      <c r="C587" s="249"/>
      <c r="D587" s="249"/>
      <c r="F587" s="16"/>
      <c r="G587" s="16"/>
      <c r="H587" s="16"/>
      <c r="I587" s="16"/>
      <c r="J587" s="16"/>
    </row>
    <row r="588" spans="3:10" s="246" customFormat="1" x14ac:dyDescent="0.25">
      <c r="C588" s="249"/>
      <c r="D588" s="249"/>
      <c r="F588" s="16"/>
      <c r="G588" s="16"/>
      <c r="H588" s="16"/>
      <c r="I588" s="16"/>
      <c r="J588" s="16"/>
    </row>
    <row r="589" spans="3:10" s="246" customFormat="1" x14ac:dyDescent="0.25">
      <c r="C589" s="249"/>
      <c r="D589" s="249"/>
      <c r="F589" s="16"/>
      <c r="G589" s="16"/>
      <c r="H589" s="16"/>
      <c r="I589" s="16"/>
      <c r="J589" s="16"/>
    </row>
    <row r="590" spans="3:10" s="246" customFormat="1" x14ac:dyDescent="0.25">
      <c r="C590" s="249"/>
      <c r="D590" s="249"/>
      <c r="F590" s="16"/>
      <c r="G590" s="16"/>
      <c r="H590" s="16"/>
      <c r="I590" s="16"/>
      <c r="J590" s="16"/>
    </row>
    <row r="591" spans="3:10" s="246" customFormat="1" x14ac:dyDescent="0.25">
      <c r="C591" s="249"/>
      <c r="D591" s="249"/>
      <c r="F591" s="16"/>
      <c r="G591" s="16"/>
      <c r="H591" s="16"/>
      <c r="I591" s="16"/>
      <c r="J591" s="16"/>
    </row>
    <row r="592" spans="3:10" s="246" customFormat="1" x14ac:dyDescent="0.25">
      <c r="C592" s="249"/>
      <c r="D592" s="249"/>
      <c r="F592" s="16"/>
      <c r="G592" s="16"/>
      <c r="H592" s="16"/>
      <c r="I592" s="16"/>
      <c r="J592" s="16"/>
    </row>
    <row r="593" spans="3:10" s="246" customFormat="1" x14ac:dyDescent="0.25">
      <c r="C593" s="249"/>
      <c r="D593" s="249"/>
      <c r="F593" s="16"/>
      <c r="G593" s="16"/>
      <c r="H593" s="16"/>
      <c r="I593" s="16"/>
      <c r="J593" s="16"/>
    </row>
    <row r="594" spans="3:10" s="246" customFormat="1" x14ac:dyDescent="0.25">
      <c r="C594" s="249"/>
      <c r="D594" s="249"/>
      <c r="F594" s="16"/>
      <c r="G594" s="16"/>
      <c r="H594" s="16"/>
      <c r="I594" s="16"/>
      <c r="J594" s="16"/>
    </row>
    <row r="595" spans="3:10" s="246" customFormat="1" x14ac:dyDescent="0.25">
      <c r="C595" s="249"/>
      <c r="D595" s="249"/>
      <c r="F595" s="16"/>
      <c r="G595" s="16"/>
      <c r="H595" s="16"/>
      <c r="I595" s="16"/>
      <c r="J595" s="16"/>
    </row>
    <row r="596" spans="3:10" s="246" customFormat="1" x14ac:dyDescent="0.25">
      <c r="C596" s="249"/>
      <c r="D596" s="249"/>
      <c r="F596" s="16"/>
      <c r="G596" s="16"/>
      <c r="H596" s="16"/>
      <c r="I596" s="16"/>
      <c r="J596" s="16"/>
    </row>
    <row r="597" spans="3:10" s="246" customFormat="1" x14ac:dyDescent="0.25">
      <c r="C597" s="249"/>
      <c r="D597" s="249"/>
      <c r="F597" s="16"/>
      <c r="G597" s="16"/>
      <c r="H597" s="16"/>
      <c r="I597" s="16"/>
      <c r="J597" s="16"/>
    </row>
    <row r="598" spans="3:10" s="246" customFormat="1" x14ac:dyDescent="0.25">
      <c r="C598" s="249"/>
      <c r="D598" s="249"/>
      <c r="F598" s="16"/>
      <c r="G598" s="16"/>
      <c r="H598" s="16"/>
      <c r="I598" s="16"/>
      <c r="J598" s="16"/>
    </row>
    <row r="599" spans="3:10" s="246" customFormat="1" x14ac:dyDescent="0.25">
      <c r="C599" s="249"/>
      <c r="D599" s="249"/>
      <c r="F599" s="16"/>
      <c r="G599" s="16"/>
      <c r="H599" s="16"/>
      <c r="I599" s="16"/>
      <c r="J599" s="16"/>
    </row>
    <row r="600" spans="3:10" s="246" customFormat="1" x14ac:dyDescent="0.25">
      <c r="C600" s="249"/>
      <c r="D600" s="249"/>
      <c r="F600" s="16"/>
      <c r="G600" s="16"/>
      <c r="H600" s="16"/>
      <c r="I600" s="16"/>
      <c r="J600" s="16"/>
    </row>
    <row r="601" spans="3:10" s="246" customFormat="1" x14ac:dyDescent="0.25">
      <c r="C601" s="249"/>
      <c r="D601" s="249"/>
      <c r="F601" s="16"/>
      <c r="G601" s="16"/>
      <c r="H601" s="16"/>
      <c r="I601" s="16"/>
      <c r="J601" s="16"/>
    </row>
    <row r="602" spans="3:10" s="246" customFormat="1" x14ac:dyDescent="0.25">
      <c r="C602" s="249"/>
      <c r="D602" s="249"/>
      <c r="F602" s="16"/>
      <c r="G602" s="16"/>
      <c r="H602" s="16"/>
      <c r="I602" s="16"/>
      <c r="J602" s="16"/>
    </row>
    <row r="603" spans="3:10" s="246" customFormat="1" x14ac:dyDescent="0.25">
      <c r="C603" s="249"/>
      <c r="D603" s="249"/>
      <c r="F603" s="16"/>
      <c r="G603" s="16"/>
      <c r="H603" s="16"/>
      <c r="I603" s="16"/>
      <c r="J603" s="16"/>
    </row>
    <row r="604" spans="3:10" s="246" customFormat="1" x14ac:dyDescent="0.25">
      <c r="C604" s="249"/>
      <c r="D604" s="249"/>
      <c r="F604" s="16"/>
      <c r="G604" s="16"/>
      <c r="H604" s="16"/>
      <c r="I604" s="16"/>
      <c r="J604" s="16"/>
    </row>
    <row r="605" spans="3:10" s="246" customFormat="1" x14ac:dyDescent="0.25">
      <c r="C605" s="249"/>
      <c r="D605" s="249"/>
      <c r="F605" s="16"/>
      <c r="G605" s="16"/>
      <c r="H605" s="16"/>
      <c r="I605" s="16"/>
      <c r="J605" s="16"/>
    </row>
    <row r="606" spans="3:10" s="246" customFormat="1" x14ac:dyDescent="0.25">
      <c r="C606" s="249"/>
      <c r="D606" s="249"/>
      <c r="F606" s="16"/>
      <c r="G606" s="16"/>
      <c r="H606" s="16"/>
      <c r="I606" s="16"/>
      <c r="J606" s="16"/>
    </row>
    <row r="607" spans="3:10" s="246" customFormat="1" x14ac:dyDescent="0.25">
      <c r="C607" s="249"/>
      <c r="D607" s="249"/>
      <c r="F607" s="16"/>
      <c r="G607" s="16"/>
      <c r="H607" s="16"/>
      <c r="I607" s="16"/>
      <c r="J607" s="16"/>
    </row>
    <row r="608" spans="3:10" s="246" customFormat="1" x14ac:dyDescent="0.25">
      <c r="C608" s="249"/>
      <c r="D608" s="249"/>
      <c r="F608" s="16"/>
      <c r="G608" s="16"/>
      <c r="H608" s="16"/>
      <c r="I608" s="16"/>
      <c r="J608" s="16"/>
    </row>
    <row r="609" spans="3:10" s="246" customFormat="1" x14ac:dyDescent="0.25">
      <c r="C609" s="249"/>
      <c r="D609" s="249"/>
      <c r="F609" s="16"/>
      <c r="G609" s="16"/>
      <c r="H609" s="16"/>
      <c r="I609" s="16"/>
      <c r="J609" s="16"/>
    </row>
    <row r="610" spans="3:10" s="246" customFormat="1" x14ac:dyDescent="0.25">
      <c r="C610" s="249"/>
      <c r="D610" s="249"/>
      <c r="F610" s="16"/>
      <c r="G610" s="16"/>
      <c r="H610" s="16"/>
      <c r="I610" s="16"/>
      <c r="J610" s="16"/>
    </row>
    <row r="611" spans="3:10" s="246" customFormat="1" x14ac:dyDescent="0.25">
      <c r="C611" s="249"/>
      <c r="D611" s="249"/>
      <c r="F611" s="16"/>
      <c r="G611" s="16"/>
      <c r="H611" s="16"/>
      <c r="I611" s="16"/>
      <c r="J611" s="16"/>
    </row>
    <row r="612" spans="3:10" s="246" customFormat="1" x14ac:dyDescent="0.25">
      <c r="C612" s="249"/>
      <c r="D612" s="249"/>
      <c r="F612" s="16"/>
      <c r="G612" s="16"/>
      <c r="H612" s="16"/>
      <c r="I612" s="16"/>
      <c r="J612" s="16"/>
    </row>
    <row r="613" spans="3:10" s="246" customFormat="1" x14ac:dyDescent="0.25">
      <c r="C613" s="249"/>
      <c r="D613" s="249"/>
      <c r="F613" s="16"/>
      <c r="G613" s="16"/>
      <c r="H613" s="16"/>
      <c r="I613" s="16"/>
      <c r="J613" s="16"/>
    </row>
    <row r="614" spans="3:10" s="246" customFormat="1" x14ac:dyDescent="0.25">
      <c r="C614" s="249"/>
      <c r="D614" s="249"/>
      <c r="F614" s="16"/>
      <c r="G614" s="16"/>
      <c r="H614" s="16"/>
      <c r="I614" s="16"/>
      <c r="J614" s="16"/>
    </row>
    <row r="615" spans="3:10" s="246" customFormat="1" x14ac:dyDescent="0.25">
      <c r="C615" s="249"/>
      <c r="D615" s="249"/>
      <c r="F615" s="16"/>
      <c r="G615" s="16"/>
      <c r="H615" s="16"/>
      <c r="I615" s="16"/>
      <c r="J615" s="16"/>
    </row>
    <row r="616" spans="3:10" s="246" customFormat="1" x14ac:dyDescent="0.25">
      <c r="C616" s="249"/>
      <c r="D616" s="249"/>
      <c r="F616" s="16"/>
      <c r="G616" s="16"/>
      <c r="H616" s="16"/>
      <c r="I616" s="16"/>
      <c r="J616" s="16"/>
    </row>
    <row r="617" spans="3:10" s="246" customFormat="1" x14ac:dyDescent="0.25">
      <c r="C617" s="249"/>
      <c r="D617" s="249"/>
      <c r="F617" s="16"/>
      <c r="G617" s="16"/>
      <c r="H617" s="16"/>
      <c r="I617" s="16"/>
      <c r="J617" s="16"/>
    </row>
    <row r="618" spans="3:10" s="246" customFormat="1" x14ac:dyDescent="0.25">
      <c r="C618" s="249"/>
      <c r="D618" s="249"/>
      <c r="F618" s="16"/>
      <c r="G618" s="16"/>
      <c r="H618" s="16"/>
      <c r="I618" s="16"/>
      <c r="J618" s="16"/>
    </row>
    <row r="619" spans="3:10" s="246" customFormat="1" x14ac:dyDescent="0.25">
      <c r="C619" s="249"/>
      <c r="D619" s="249"/>
      <c r="F619" s="16"/>
      <c r="G619" s="16"/>
      <c r="H619" s="16"/>
      <c r="I619" s="16"/>
      <c r="J619" s="16"/>
    </row>
    <row r="620" spans="3:10" s="246" customFormat="1" x14ac:dyDescent="0.25">
      <c r="C620" s="249"/>
      <c r="D620" s="249"/>
      <c r="F620" s="16"/>
      <c r="G620" s="16"/>
      <c r="H620" s="16"/>
      <c r="I620" s="16"/>
      <c r="J620" s="16"/>
    </row>
    <row r="621" spans="3:10" s="246" customFormat="1" x14ac:dyDescent="0.25">
      <c r="C621" s="249"/>
      <c r="D621" s="249"/>
      <c r="F621" s="16"/>
      <c r="G621" s="16"/>
      <c r="H621" s="16"/>
      <c r="I621" s="16"/>
      <c r="J621" s="16"/>
    </row>
    <row r="622" spans="3:10" s="246" customFormat="1" x14ac:dyDescent="0.25">
      <c r="C622" s="249"/>
      <c r="D622" s="249"/>
      <c r="F622" s="16"/>
      <c r="G622" s="16"/>
      <c r="H622" s="16"/>
      <c r="I622" s="16"/>
      <c r="J622" s="16"/>
    </row>
    <row r="623" spans="3:10" s="246" customFormat="1" x14ac:dyDescent="0.25">
      <c r="C623" s="249"/>
      <c r="D623" s="249"/>
      <c r="F623" s="16"/>
      <c r="G623" s="16"/>
      <c r="H623" s="16"/>
      <c r="I623" s="16"/>
      <c r="J623" s="16"/>
    </row>
    <row r="624" spans="3:10" s="246" customFormat="1" x14ac:dyDescent="0.25">
      <c r="C624" s="249"/>
      <c r="D624" s="249"/>
      <c r="F624" s="16"/>
      <c r="G624" s="16"/>
      <c r="H624" s="16"/>
      <c r="I624" s="16"/>
      <c r="J624" s="16"/>
    </row>
    <row r="625" spans="3:10" s="246" customFormat="1" x14ac:dyDescent="0.25">
      <c r="C625" s="249"/>
      <c r="D625" s="249"/>
      <c r="F625" s="16"/>
      <c r="G625" s="16"/>
      <c r="H625" s="16"/>
      <c r="I625" s="16"/>
      <c r="J625" s="16"/>
    </row>
    <row r="626" spans="3:10" s="246" customFormat="1" x14ac:dyDescent="0.25">
      <c r="C626" s="249"/>
      <c r="D626" s="249"/>
      <c r="F626" s="16"/>
      <c r="G626" s="16"/>
      <c r="H626" s="16"/>
      <c r="I626" s="16"/>
      <c r="J626" s="16"/>
    </row>
    <row r="627" spans="3:10" s="246" customFormat="1" x14ac:dyDescent="0.25">
      <c r="C627" s="249"/>
      <c r="D627" s="249"/>
      <c r="F627" s="16"/>
      <c r="G627" s="16"/>
      <c r="H627" s="16"/>
      <c r="I627" s="16"/>
      <c r="J627" s="16"/>
    </row>
    <row r="628" spans="3:10" s="246" customFormat="1" x14ac:dyDescent="0.25">
      <c r="C628" s="249"/>
      <c r="D628" s="249"/>
      <c r="F628" s="16"/>
      <c r="G628" s="16"/>
      <c r="H628" s="16"/>
      <c r="I628" s="16"/>
      <c r="J628" s="16"/>
    </row>
    <row r="629" spans="3:10" s="246" customFormat="1" x14ac:dyDescent="0.25">
      <c r="C629" s="249"/>
      <c r="D629" s="249"/>
      <c r="F629" s="16"/>
      <c r="G629" s="16"/>
      <c r="H629" s="16"/>
      <c r="I629" s="16"/>
      <c r="J629" s="16"/>
    </row>
    <row r="630" spans="3:10" s="246" customFormat="1" x14ac:dyDescent="0.25">
      <c r="C630" s="249"/>
      <c r="D630" s="249"/>
      <c r="F630" s="16"/>
      <c r="G630" s="16"/>
      <c r="H630" s="16"/>
      <c r="I630" s="16"/>
      <c r="J630" s="16"/>
    </row>
    <row r="631" spans="3:10" s="246" customFormat="1" x14ac:dyDescent="0.25">
      <c r="C631" s="249"/>
      <c r="D631" s="249"/>
      <c r="F631" s="16"/>
      <c r="G631" s="16"/>
      <c r="H631" s="16"/>
      <c r="I631" s="16"/>
      <c r="J631" s="16"/>
    </row>
    <row r="632" spans="3:10" s="246" customFormat="1" x14ac:dyDescent="0.25">
      <c r="C632" s="249"/>
      <c r="D632" s="249"/>
      <c r="F632" s="16"/>
      <c r="G632" s="16"/>
      <c r="H632" s="16"/>
      <c r="I632" s="16"/>
      <c r="J632" s="16"/>
    </row>
    <row r="633" spans="3:10" s="246" customFormat="1" x14ac:dyDescent="0.25">
      <c r="C633" s="249"/>
      <c r="D633" s="249"/>
      <c r="F633" s="16"/>
      <c r="G633" s="16"/>
      <c r="H633" s="16"/>
      <c r="I633" s="16"/>
      <c r="J633" s="16"/>
    </row>
    <row r="634" spans="3:10" s="246" customFormat="1" x14ac:dyDescent="0.25">
      <c r="C634" s="249"/>
      <c r="D634" s="249"/>
      <c r="F634" s="16"/>
      <c r="G634" s="16"/>
      <c r="H634" s="16"/>
      <c r="I634" s="16"/>
      <c r="J634" s="16"/>
    </row>
    <row r="635" spans="3:10" s="246" customFormat="1" x14ac:dyDescent="0.25">
      <c r="C635" s="249"/>
      <c r="D635" s="249"/>
      <c r="F635" s="16"/>
      <c r="G635" s="16"/>
      <c r="H635" s="16"/>
      <c r="I635" s="16"/>
      <c r="J635" s="16"/>
    </row>
    <row r="636" spans="3:10" s="246" customFormat="1" x14ac:dyDescent="0.25">
      <c r="C636" s="249"/>
      <c r="D636" s="249"/>
      <c r="F636" s="16"/>
      <c r="G636" s="16"/>
      <c r="H636" s="16"/>
      <c r="I636" s="16"/>
      <c r="J636" s="16"/>
    </row>
    <row r="637" spans="3:10" s="246" customFormat="1" x14ac:dyDescent="0.25">
      <c r="C637" s="249"/>
      <c r="D637" s="249"/>
      <c r="F637" s="16"/>
      <c r="G637" s="16"/>
      <c r="H637" s="16"/>
      <c r="I637" s="16"/>
      <c r="J637" s="16"/>
    </row>
    <row r="638" spans="3:10" s="246" customFormat="1" x14ac:dyDescent="0.25">
      <c r="C638" s="249"/>
      <c r="D638" s="249"/>
      <c r="F638" s="16"/>
      <c r="G638" s="16"/>
      <c r="H638" s="16"/>
      <c r="I638" s="16"/>
      <c r="J638" s="16"/>
    </row>
    <row r="639" spans="3:10" s="246" customFormat="1" x14ac:dyDescent="0.25">
      <c r="C639" s="249"/>
      <c r="D639" s="249"/>
      <c r="F639" s="16"/>
      <c r="G639" s="16"/>
      <c r="H639" s="16"/>
      <c r="I639" s="16"/>
      <c r="J639" s="16"/>
    </row>
    <row r="640" spans="3:10" s="246" customFormat="1" x14ac:dyDescent="0.25">
      <c r="C640" s="249"/>
      <c r="D640" s="249"/>
      <c r="F640" s="16"/>
      <c r="G640" s="16"/>
      <c r="H640" s="16"/>
      <c r="I640" s="16"/>
      <c r="J640" s="16"/>
    </row>
    <row r="641" spans="3:10" s="246" customFormat="1" x14ac:dyDescent="0.25">
      <c r="C641" s="249"/>
      <c r="D641" s="249"/>
      <c r="F641" s="16"/>
      <c r="G641" s="16"/>
      <c r="H641" s="16"/>
      <c r="I641" s="16"/>
      <c r="J641" s="16"/>
    </row>
    <row r="642" spans="3:10" s="246" customFormat="1" x14ac:dyDescent="0.25">
      <c r="C642" s="249"/>
      <c r="D642" s="249"/>
      <c r="F642" s="16"/>
      <c r="G642" s="16"/>
      <c r="H642" s="16"/>
      <c r="I642" s="16"/>
      <c r="J642" s="16"/>
    </row>
    <row r="643" spans="3:10" s="246" customFormat="1" x14ac:dyDescent="0.25">
      <c r="C643" s="249"/>
      <c r="D643" s="249"/>
      <c r="F643" s="16"/>
      <c r="G643" s="16"/>
      <c r="H643" s="16"/>
      <c r="I643" s="16"/>
      <c r="J643" s="16"/>
    </row>
    <row r="644" spans="3:10" s="246" customFormat="1" x14ac:dyDescent="0.25">
      <c r="C644" s="249"/>
      <c r="D644" s="249"/>
      <c r="F644" s="16"/>
      <c r="G644" s="16"/>
      <c r="H644" s="16"/>
      <c r="I644" s="16"/>
      <c r="J644" s="16"/>
    </row>
    <row r="645" spans="3:10" s="246" customFormat="1" x14ac:dyDescent="0.25">
      <c r="C645" s="249"/>
      <c r="D645" s="249"/>
      <c r="F645" s="16"/>
      <c r="G645" s="16"/>
      <c r="H645" s="16"/>
      <c r="I645" s="16"/>
      <c r="J645" s="16"/>
    </row>
    <row r="646" spans="3:10" s="246" customFormat="1" x14ac:dyDescent="0.25">
      <c r="C646" s="249"/>
      <c r="D646" s="249"/>
      <c r="F646" s="16"/>
      <c r="G646" s="16"/>
      <c r="H646" s="16"/>
      <c r="I646" s="16"/>
      <c r="J646" s="16"/>
    </row>
    <row r="647" spans="3:10" s="246" customFormat="1" x14ac:dyDescent="0.25">
      <c r="C647" s="249"/>
      <c r="D647" s="249"/>
      <c r="F647" s="16"/>
      <c r="G647" s="16"/>
      <c r="H647" s="16"/>
      <c r="I647" s="16"/>
      <c r="J647" s="16"/>
    </row>
    <row r="648" spans="3:10" s="246" customFormat="1" x14ac:dyDescent="0.25">
      <c r="C648" s="249"/>
      <c r="D648" s="249"/>
      <c r="F648" s="16"/>
      <c r="G648" s="16"/>
      <c r="H648" s="16"/>
      <c r="I648" s="16"/>
      <c r="J648" s="16"/>
    </row>
    <row r="649" spans="3:10" s="246" customFormat="1" x14ac:dyDescent="0.25">
      <c r="C649" s="249"/>
      <c r="D649" s="249"/>
      <c r="F649" s="16"/>
      <c r="G649" s="16"/>
      <c r="H649" s="16"/>
      <c r="I649" s="16"/>
      <c r="J649" s="16"/>
    </row>
    <row r="650" spans="3:10" s="246" customFormat="1" x14ac:dyDescent="0.25">
      <c r="C650" s="249"/>
      <c r="D650" s="249"/>
      <c r="F650" s="16"/>
      <c r="G650" s="16"/>
      <c r="H650" s="16"/>
      <c r="I650" s="16"/>
      <c r="J650" s="16"/>
    </row>
    <row r="651" spans="3:10" s="246" customFormat="1" x14ac:dyDescent="0.25">
      <c r="C651" s="249"/>
      <c r="D651" s="249"/>
      <c r="F651" s="16"/>
      <c r="G651" s="16"/>
      <c r="H651" s="16"/>
      <c r="I651" s="16"/>
      <c r="J651" s="16"/>
    </row>
    <row r="652" spans="3:10" s="246" customFormat="1" x14ac:dyDescent="0.25">
      <c r="C652" s="249"/>
      <c r="D652" s="249"/>
      <c r="F652" s="16"/>
      <c r="G652" s="16"/>
      <c r="H652" s="16"/>
      <c r="I652" s="16"/>
      <c r="J652" s="16"/>
    </row>
    <row r="653" spans="3:10" s="246" customFormat="1" x14ac:dyDescent="0.25">
      <c r="C653" s="249"/>
      <c r="D653" s="249"/>
      <c r="F653" s="16"/>
      <c r="G653" s="16"/>
      <c r="H653" s="16"/>
      <c r="I653" s="16"/>
      <c r="J653" s="16"/>
    </row>
    <row r="654" spans="3:10" s="246" customFormat="1" x14ac:dyDescent="0.25">
      <c r="C654" s="249"/>
      <c r="D654" s="249"/>
      <c r="F654" s="16"/>
      <c r="G654" s="16"/>
      <c r="H654" s="16"/>
      <c r="I654" s="16"/>
      <c r="J654" s="16"/>
    </row>
    <row r="655" spans="3:10" s="246" customFormat="1" x14ac:dyDescent="0.25">
      <c r="C655" s="249"/>
      <c r="D655" s="249"/>
      <c r="F655" s="16"/>
      <c r="G655" s="16"/>
      <c r="H655" s="16"/>
      <c r="I655" s="16"/>
      <c r="J655" s="16"/>
    </row>
    <row r="656" spans="3:10" s="246" customFormat="1" x14ac:dyDescent="0.25">
      <c r="C656" s="249"/>
      <c r="D656" s="249"/>
      <c r="F656" s="16"/>
      <c r="G656" s="16"/>
      <c r="H656" s="16"/>
      <c r="I656" s="16"/>
      <c r="J656" s="16"/>
    </row>
    <row r="657" spans="3:10" s="246" customFormat="1" x14ac:dyDescent="0.25">
      <c r="C657" s="249"/>
      <c r="D657" s="249"/>
      <c r="F657" s="16"/>
      <c r="G657" s="16"/>
      <c r="H657" s="16"/>
      <c r="I657" s="16"/>
      <c r="J657" s="16"/>
    </row>
    <row r="658" spans="3:10" s="246" customFormat="1" x14ac:dyDescent="0.25">
      <c r="C658" s="249"/>
      <c r="D658" s="249"/>
      <c r="F658" s="16"/>
      <c r="G658" s="16"/>
      <c r="H658" s="16"/>
      <c r="I658" s="16"/>
      <c r="J658" s="16"/>
    </row>
    <row r="659" spans="3:10" s="246" customFormat="1" x14ac:dyDescent="0.25">
      <c r="C659" s="249"/>
      <c r="D659" s="249"/>
      <c r="F659" s="16"/>
      <c r="G659" s="16"/>
      <c r="H659" s="16"/>
      <c r="I659" s="16"/>
      <c r="J659" s="16"/>
    </row>
    <row r="660" spans="3:10" s="246" customFormat="1" x14ac:dyDescent="0.25">
      <c r="C660" s="249"/>
      <c r="D660" s="249"/>
      <c r="F660" s="16"/>
      <c r="G660" s="16"/>
      <c r="H660" s="16"/>
      <c r="I660" s="16"/>
      <c r="J660" s="16"/>
    </row>
    <row r="661" spans="3:10" s="246" customFormat="1" x14ac:dyDescent="0.25">
      <c r="C661" s="249"/>
      <c r="D661" s="249"/>
      <c r="F661" s="16"/>
      <c r="G661" s="16"/>
      <c r="H661" s="16"/>
      <c r="I661" s="16"/>
      <c r="J661" s="16"/>
    </row>
    <row r="662" spans="3:10" s="246" customFormat="1" x14ac:dyDescent="0.25">
      <c r="C662" s="249"/>
      <c r="D662" s="249"/>
      <c r="F662" s="16"/>
      <c r="G662" s="16"/>
      <c r="H662" s="16"/>
      <c r="I662" s="16"/>
      <c r="J662" s="16"/>
    </row>
    <row r="663" spans="3:10" s="246" customFormat="1" x14ac:dyDescent="0.25">
      <c r="C663" s="249"/>
      <c r="D663" s="249"/>
      <c r="F663" s="16"/>
      <c r="G663" s="16"/>
      <c r="H663" s="16"/>
      <c r="I663" s="16"/>
      <c r="J663" s="16"/>
    </row>
    <row r="664" spans="3:10" s="246" customFormat="1" x14ac:dyDescent="0.25">
      <c r="C664" s="249"/>
      <c r="D664" s="249"/>
      <c r="F664" s="16"/>
      <c r="G664" s="16"/>
      <c r="H664" s="16"/>
      <c r="I664" s="16"/>
      <c r="J664" s="16"/>
    </row>
    <row r="665" spans="3:10" s="246" customFormat="1" x14ac:dyDescent="0.25">
      <c r="C665" s="249"/>
      <c r="D665" s="249"/>
      <c r="F665" s="16"/>
      <c r="G665" s="16"/>
      <c r="H665" s="16"/>
      <c r="I665" s="16"/>
      <c r="J665" s="16"/>
    </row>
    <row r="666" spans="3:10" s="246" customFormat="1" x14ac:dyDescent="0.25">
      <c r="C666" s="249"/>
      <c r="D666" s="249"/>
      <c r="F666" s="16"/>
      <c r="G666" s="16"/>
      <c r="H666" s="16"/>
      <c r="I666" s="16"/>
      <c r="J666" s="16"/>
    </row>
    <row r="667" spans="3:10" s="246" customFormat="1" x14ac:dyDescent="0.25">
      <c r="C667" s="249"/>
      <c r="D667" s="249"/>
      <c r="F667" s="16"/>
      <c r="G667" s="16"/>
      <c r="H667" s="16"/>
      <c r="I667" s="16"/>
      <c r="J667" s="16"/>
    </row>
    <row r="668" spans="3:10" s="246" customFormat="1" x14ac:dyDescent="0.25">
      <c r="C668" s="249"/>
      <c r="D668" s="249"/>
      <c r="F668" s="16"/>
      <c r="G668" s="16"/>
      <c r="H668" s="16"/>
      <c r="I668" s="16"/>
      <c r="J668" s="16"/>
    </row>
    <row r="669" spans="3:10" s="246" customFormat="1" x14ac:dyDescent="0.25">
      <c r="C669" s="249"/>
      <c r="D669" s="249"/>
      <c r="F669" s="16"/>
      <c r="G669" s="16"/>
      <c r="H669" s="16"/>
      <c r="I669" s="16"/>
      <c r="J669" s="16"/>
    </row>
    <row r="670" spans="3:10" s="246" customFormat="1" x14ac:dyDescent="0.25">
      <c r="C670" s="249"/>
      <c r="D670" s="249"/>
      <c r="F670" s="16"/>
      <c r="G670" s="16"/>
      <c r="H670" s="16"/>
      <c r="I670" s="16"/>
      <c r="J670" s="16"/>
    </row>
    <row r="671" spans="3:10" s="246" customFormat="1" x14ac:dyDescent="0.25">
      <c r="C671" s="249"/>
      <c r="D671" s="249"/>
      <c r="F671" s="16"/>
      <c r="G671" s="16"/>
      <c r="H671" s="16"/>
      <c r="I671" s="16"/>
      <c r="J671" s="16"/>
    </row>
    <row r="672" spans="3:10" s="246" customFormat="1" x14ac:dyDescent="0.25">
      <c r="C672" s="249"/>
      <c r="D672" s="249"/>
      <c r="F672" s="16"/>
      <c r="G672" s="16"/>
      <c r="H672" s="16"/>
      <c r="I672" s="16"/>
      <c r="J672" s="16"/>
    </row>
    <row r="673" spans="3:10" s="246" customFormat="1" x14ac:dyDescent="0.25">
      <c r="C673" s="249"/>
      <c r="D673" s="249"/>
      <c r="F673" s="16"/>
      <c r="G673" s="16"/>
      <c r="H673" s="16"/>
      <c r="I673" s="16"/>
      <c r="J673" s="16"/>
    </row>
    <row r="674" spans="3:10" s="246" customFormat="1" x14ac:dyDescent="0.25">
      <c r="C674" s="249"/>
      <c r="D674" s="249"/>
      <c r="F674" s="16"/>
      <c r="G674" s="16"/>
      <c r="H674" s="16"/>
      <c r="I674" s="16"/>
      <c r="J674" s="16"/>
    </row>
    <row r="675" spans="3:10" s="246" customFormat="1" x14ac:dyDescent="0.25">
      <c r="C675" s="249"/>
      <c r="D675" s="249"/>
      <c r="F675" s="16"/>
      <c r="G675" s="16"/>
      <c r="H675" s="16"/>
      <c r="I675" s="16"/>
      <c r="J675" s="16"/>
    </row>
    <row r="676" spans="3:10" s="246" customFormat="1" x14ac:dyDescent="0.25">
      <c r="C676" s="249"/>
      <c r="D676" s="249"/>
      <c r="F676" s="16"/>
      <c r="G676" s="16"/>
      <c r="H676" s="16"/>
      <c r="I676" s="16"/>
      <c r="J676" s="16"/>
    </row>
    <row r="677" spans="3:10" s="246" customFormat="1" x14ac:dyDescent="0.25">
      <c r="C677" s="249"/>
      <c r="D677" s="249"/>
      <c r="F677" s="16"/>
      <c r="G677" s="16"/>
      <c r="H677" s="16"/>
      <c r="I677" s="16"/>
      <c r="J677" s="16"/>
    </row>
    <row r="678" spans="3:10" s="246" customFormat="1" x14ac:dyDescent="0.25">
      <c r="C678" s="249"/>
      <c r="D678" s="249"/>
      <c r="F678" s="16"/>
      <c r="G678" s="16"/>
      <c r="H678" s="16"/>
      <c r="I678" s="16"/>
      <c r="J678" s="16"/>
    </row>
    <row r="679" spans="3:10" s="246" customFormat="1" x14ac:dyDescent="0.25">
      <c r="C679" s="249"/>
      <c r="D679" s="249"/>
      <c r="F679" s="16"/>
      <c r="G679" s="16"/>
      <c r="H679" s="16"/>
      <c r="I679" s="16"/>
      <c r="J679" s="16"/>
    </row>
    <row r="680" spans="3:10" s="246" customFormat="1" x14ac:dyDescent="0.25">
      <c r="C680" s="249"/>
      <c r="D680" s="249"/>
      <c r="F680" s="16"/>
      <c r="G680" s="16"/>
      <c r="H680" s="16"/>
      <c r="I680" s="16"/>
      <c r="J680" s="16"/>
    </row>
    <row r="681" spans="3:10" s="246" customFormat="1" x14ac:dyDescent="0.25">
      <c r="C681" s="249"/>
      <c r="D681" s="249"/>
      <c r="F681" s="16"/>
      <c r="G681" s="16"/>
      <c r="H681" s="16"/>
      <c r="I681" s="16"/>
      <c r="J681" s="16"/>
    </row>
    <row r="682" spans="3:10" s="246" customFormat="1" x14ac:dyDescent="0.25">
      <c r="C682" s="249"/>
      <c r="D682" s="249"/>
      <c r="F682" s="16"/>
      <c r="G682" s="16"/>
      <c r="H682" s="16"/>
      <c r="I682" s="16"/>
      <c r="J682" s="16"/>
    </row>
    <row r="683" spans="3:10" s="246" customFormat="1" x14ac:dyDescent="0.25">
      <c r="C683" s="249"/>
      <c r="D683" s="249"/>
      <c r="F683" s="16"/>
      <c r="G683" s="16"/>
      <c r="H683" s="16"/>
      <c r="I683" s="16"/>
      <c r="J683" s="16"/>
    </row>
    <row r="684" spans="3:10" s="246" customFormat="1" x14ac:dyDescent="0.25">
      <c r="C684" s="249"/>
      <c r="D684" s="249"/>
      <c r="F684" s="16"/>
      <c r="G684" s="16"/>
      <c r="H684" s="16"/>
      <c r="I684" s="16"/>
      <c r="J684" s="16"/>
    </row>
    <row r="685" spans="3:10" s="246" customFormat="1" x14ac:dyDescent="0.25">
      <c r="C685" s="249"/>
      <c r="D685" s="249"/>
      <c r="F685" s="16"/>
      <c r="G685" s="16"/>
      <c r="H685" s="16"/>
      <c r="I685" s="16"/>
      <c r="J685" s="16"/>
    </row>
    <row r="686" spans="3:10" s="246" customFormat="1" x14ac:dyDescent="0.25">
      <c r="C686" s="249"/>
      <c r="D686" s="249"/>
      <c r="F686" s="16"/>
      <c r="G686" s="16"/>
      <c r="H686" s="16"/>
      <c r="I686" s="16"/>
      <c r="J686" s="16"/>
    </row>
    <row r="687" spans="3:10" s="246" customFormat="1" x14ac:dyDescent="0.25">
      <c r="C687" s="249"/>
      <c r="D687" s="249"/>
      <c r="F687" s="16"/>
      <c r="G687" s="16"/>
      <c r="H687" s="16"/>
      <c r="I687" s="16"/>
      <c r="J687" s="16"/>
    </row>
    <row r="688" spans="3:10" s="246" customFormat="1" x14ac:dyDescent="0.25">
      <c r="C688" s="249"/>
      <c r="D688" s="249"/>
      <c r="F688" s="16"/>
      <c r="G688" s="16"/>
      <c r="H688" s="16"/>
      <c r="I688" s="16"/>
      <c r="J688" s="16"/>
    </row>
    <row r="689" spans="3:10" s="246" customFormat="1" x14ac:dyDescent="0.25">
      <c r="C689" s="249"/>
      <c r="D689" s="249"/>
      <c r="F689" s="16"/>
      <c r="G689" s="16"/>
      <c r="H689" s="16"/>
      <c r="I689" s="16"/>
      <c r="J689" s="16"/>
    </row>
    <row r="690" spans="3:10" s="246" customFormat="1" x14ac:dyDescent="0.25">
      <c r="C690" s="249"/>
      <c r="D690" s="249"/>
      <c r="F690" s="16"/>
      <c r="G690" s="16"/>
      <c r="H690" s="16"/>
      <c r="I690" s="16"/>
      <c r="J690" s="16"/>
    </row>
    <row r="691" spans="3:10" s="246" customFormat="1" x14ac:dyDescent="0.25">
      <c r="C691" s="249"/>
      <c r="D691" s="249"/>
      <c r="F691" s="16"/>
      <c r="G691" s="16"/>
      <c r="H691" s="16"/>
      <c r="I691" s="16"/>
      <c r="J691" s="16"/>
    </row>
    <row r="692" spans="3:10" s="246" customFormat="1" x14ac:dyDescent="0.25">
      <c r="C692" s="249"/>
      <c r="D692" s="249"/>
      <c r="F692" s="16"/>
      <c r="G692" s="16"/>
      <c r="H692" s="16"/>
      <c r="I692" s="16"/>
      <c r="J692" s="16"/>
    </row>
  </sheetData>
  <sheetProtection password="91EF" sheet="1" objects="1" scenarios="1" formatCells="0" formatColumns="0" formatRows="0" insertColumns="0" insertRows="0" insertHyperlinks="0" deleteColumns="0" deleteRows="0" selectLockedCells="1"/>
  <mergeCells count="38">
    <mergeCell ref="V2:X2"/>
    <mergeCell ref="C4:E4"/>
    <mergeCell ref="C5:E5"/>
    <mergeCell ref="C10:C12"/>
    <mergeCell ref="K2:O2"/>
    <mergeCell ref="P2:U2"/>
    <mergeCell ref="C6:C9"/>
    <mergeCell ref="F2:J2"/>
    <mergeCell ref="D3:E3"/>
    <mergeCell ref="B1:E1"/>
    <mergeCell ref="B2:E2"/>
    <mergeCell ref="B44:E56"/>
    <mergeCell ref="C33:C36"/>
    <mergeCell ref="C39:C40"/>
    <mergeCell ref="C21:C22"/>
    <mergeCell ref="C27:E27"/>
    <mergeCell ref="C28:E28"/>
    <mergeCell ref="C29:C32"/>
    <mergeCell ref="C14:C15"/>
    <mergeCell ref="C23:C24"/>
    <mergeCell ref="C25:C26"/>
    <mergeCell ref="C37:C38"/>
    <mergeCell ref="C17:E17"/>
    <mergeCell ref="C18:E18"/>
    <mergeCell ref="C19:C20"/>
    <mergeCell ref="F44:J44"/>
    <mergeCell ref="K44:O44"/>
    <mergeCell ref="P44:U44"/>
    <mergeCell ref="V44:X44"/>
    <mergeCell ref="U53:U54"/>
    <mergeCell ref="V53:V54"/>
    <mergeCell ref="W53:W54"/>
    <mergeCell ref="X53:X54"/>
    <mergeCell ref="P53:P54"/>
    <mergeCell ref="Q53:Q54"/>
    <mergeCell ref="R53:R54"/>
    <mergeCell ref="S53:S54"/>
    <mergeCell ref="T53:T54"/>
  </mergeCells>
  <conditionalFormatting sqref="G46">
    <cfRule type="iconSet" priority="42">
      <iconSet iconSet="3Symbols2">
        <cfvo type="percent" val="0"/>
        <cfvo type="percent" val="33"/>
        <cfvo type="percent" val="67"/>
      </iconSet>
    </cfRule>
  </conditionalFormatting>
  <conditionalFormatting sqref="F4:X40">
    <cfRule type="cellIs" dxfId="1" priority="37" operator="equal">
      <formula>"Evaluation"</formula>
    </cfRule>
  </conditionalFormatting>
  <conditionalFormatting sqref="F47:X47">
    <cfRule type="cellIs" dxfId="0" priority="36" operator="notEqual">
      <formula>"0 Evaluation(s)"</formula>
    </cfRule>
  </conditionalFormatting>
  <dataValidations count="1">
    <dataValidation type="list" allowBlank="1" showInputMessage="1" showErrorMessage="1" sqref="D6:D16 D29:D40 D19:D26">
      <formula1>$D$61:$D$63</formula1>
    </dataValidation>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43" id="{CAE246E9-69BC-437E-9192-0964B22CCAC4}">
            <x14:iconSet iconSet="3Symbols2">
              <x14:cfvo type="percent">
                <xm:f>0</xm:f>
              </x14:cfvo>
              <x14:cfvo type="num">
                <xm:f>0</xm:f>
              </x14:cfvo>
              <x14:cfvo type="num">
                <xm:f>'Objectifs d''équipe'!$C$24</xm:f>
              </x14:cfvo>
            </x14:iconSet>
          </x14:cfRule>
          <xm:sqref>F46:F47 G47:X47</xm:sqref>
        </x14:conditionalFormatting>
        <x14:conditionalFormatting xmlns:xm="http://schemas.microsoft.com/office/excel/2006/main">
          <x14:cfRule type="iconSet" priority="41" id="{CF5BD7A5-C423-4C6D-A5A7-38786718E754}">
            <x14:iconSet iconSet="3Symbols2">
              <x14:cfvo type="percent">
                <xm:f>0</xm:f>
              </x14:cfvo>
              <x14:cfvo type="num">
                <xm:f>0</xm:f>
              </x14:cfvo>
              <x14:cfvo type="num">
                <xm:f>'Objectifs d''équipe'!$D$24</xm:f>
              </x14:cfvo>
            </x14:iconSet>
          </x14:cfRule>
          <xm:sqref>G46</xm:sqref>
        </x14:conditionalFormatting>
        <x14:conditionalFormatting xmlns:xm="http://schemas.microsoft.com/office/excel/2006/main">
          <x14:cfRule type="iconSet" priority="40" id="{D0ED5C06-95D8-4BC1-A3BA-EF600E5405C0}">
            <x14:iconSet iconSet="3Symbols2">
              <x14:cfvo type="percent">
                <xm:f>0</xm:f>
              </x14:cfvo>
              <x14:cfvo type="num">
                <xm:f>0</xm:f>
              </x14:cfvo>
              <x14:cfvo type="num">
                <xm:f>'Objectifs d''équipe'!$F$24</xm:f>
              </x14:cfvo>
            </x14:iconSet>
          </x14:cfRule>
          <xm:sqref>I46</xm:sqref>
        </x14:conditionalFormatting>
        <x14:conditionalFormatting xmlns:xm="http://schemas.microsoft.com/office/excel/2006/main">
          <x14:cfRule type="iconSet" priority="39" id="{1AC907D6-E067-45E8-8F5C-23720D74718E}">
            <x14:iconSet iconSet="3Symbols2">
              <x14:cfvo type="percent">
                <xm:f>0</xm:f>
              </x14:cfvo>
              <x14:cfvo type="num">
                <xm:f>0</xm:f>
              </x14:cfvo>
              <x14:cfvo type="num">
                <xm:f>'Objectifs d''équipe'!$E$24</xm:f>
              </x14:cfvo>
            </x14:iconSet>
          </x14:cfRule>
          <xm:sqref>H46</xm:sqref>
        </x14:conditionalFormatting>
        <x14:conditionalFormatting xmlns:xm="http://schemas.microsoft.com/office/excel/2006/main">
          <x14:cfRule type="iconSet" priority="38" id="{7B3254AC-FE6F-4B9B-9022-CF9AE69E1356}">
            <x14:iconSet iconSet="3Symbols2">
              <x14:cfvo type="percent">
                <xm:f>0</xm:f>
              </x14:cfvo>
              <x14:cfvo type="num">
                <xm:f>0</xm:f>
              </x14:cfvo>
              <x14:cfvo type="num">
                <xm:f>'Objectifs d''équipe'!$G$24</xm:f>
              </x14:cfvo>
            </x14:iconSet>
          </x14:cfRule>
          <xm:sqref>J46</xm:sqref>
        </x14:conditionalFormatting>
        <x14:conditionalFormatting xmlns:xm="http://schemas.microsoft.com/office/excel/2006/main">
          <x14:cfRule type="iconSet" priority="35" id="{E7551C7E-48A2-4162-81D2-FD9AD7285314}">
            <x14:iconSet iconSet="3Symbols2">
              <x14:cfvo type="percent">
                <xm:f>0</xm:f>
              </x14:cfvo>
              <x14:cfvo type="num">
                <xm:f>0</xm:f>
              </x14:cfvo>
              <x14:cfvo type="num">
                <xm:f>'Objectifs d''équipe'!$H$72</xm:f>
              </x14:cfvo>
            </x14:iconSet>
          </x14:cfRule>
          <xm:sqref>K46</xm:sqref>
        </x14:conditionalFormatting>
        <x14:conditionalFormatting xmlns:xm="http://schemas.microsoft.com/office/excel/2006/main">
          <x14:cfRule type="iconSet" priority="34" id="{013766C9-CE23-4B7E-B2F4-4A5F9452F0AD}">
            <x14:iconSet iconSet="3Symbols2">
              <x14:cfvo type="percent">
                <xm:f>0</xm:f>
              </x14:cfvo>
              <x14:cfvo type="num">
                <xm:f>0</xm:f>
              </x14:cfvo>
              <x14:cfvo type="num">
                <xm:f>'Objectifs d''équipe'!$I$72</xm:f>
              </x14:cfvo>
            </x14:iconSet>
          </x14:cfRule>
          <xm:sqref>L46</xm:sqref>
        </x14:conditionalFormatting>
        <x14:conditionalFormatting xmlns:xm="http://schemas.microsoft.com/office/excel/2006/main">
          <x14:cfRule type="iconSet" priority="33" id="{C077B330-6B52-4DF8-BB8E-4F79F4EA7C59}">
            <x14:iconSet iconSet="3Symbols2">
              <x14:cfvo type="percent">
                <xm:f>0</xm:f>
              </x14:cfvo>
              <x14:cfvo type="num">
                <xm:f>0</xm:f>
              </x14:cfvo>
              <x14:cfvo type="num">
                <xm:f>'Objectifs d''équipe'!$J$72</xm:f>
              </x14:cfvo>
            </x14:iconSet>
          </x14:cfRule>
          <xm:sqref>M46</xm:sqref>
        </x14:conditionalFormatting>
        <x14:conditionalFormatting xmlns:xm="http://schemas.microsoft.com/office/excel/2006/main">
          <x14:cfRule type="iconSet" priority="32" id="{E14D8CB9-0818-4106-A211-2BCEA0DD3716}">
            <x14:iconSet iconSet="3Symbols2">
              <x14:cfvo type="percent">
                <xm:f>0</xm:f>
              </x14:cfvo>
              <x14:cfvo type="num">
                <xm:f>0</xm:f>
              </x14:cfvo>
              <x14:cfvo type="num">
                <xm:f>'Objectifs d''équipe'!$K$72</xm:f>
              </x14:cfvo>
            </x14:iconSet>
          </x14:cfRule>
          <xm:sqref>N46</xm:sqref>
        </x14:conditionalFormatting>
        <x14:conditionalFormatting xmlns:xm="http://schemas.microsoft.com/office/excel/2006/main">
          <x14:cfRule type="iconSet" priority="31" id="{75D4A7D5-0C98-459F-BF53-E05DFD5A9CDD}">
            <x14:iconSet iconSet="3Symbols2">
              <x14:cfvo type="percent">
                <xm:f>0</xm:f>
              </x14:cfvo>
              <x14:cfvo type="num">
                <xm:f>0</xm:f>
              </x14:cfvo>
              <x14:cfvo type="num">
                <xm:f>'Objectifs d''équipe'!$L$72</xm:f>
              </x14:cfvo>
            </x14:iconSet>
          </x14:cfRule>
          <xm:sqref>O46</xm:sqref>
        </x14:conditionalFormatting>
        <x14:conditionalFormatting xmlns:xm="http://schemas.microsoft.com/office/excel/2006/main">
          <x14:cfRule type="iconSet" priority="30" id="{2E571F50-0393-4A9F-84C8-0DCBE5A128BA}">
            <x14:iconSet iconSet="3Symbols2">
              <x14:cfvo type="percent">
                <xm:f>0</xm:f>
              </x14:cfvo>
              <x14:cfvo type="num">
                <xm:f>0</xm:f>
              </x14:cfvo>
              <x14:cfvo type="num">
                <xm:f>'Objectifs d''équipe'!$M$72</xm:f>
              </x14:cfvo>
            </x14:iconSet>
          </x14:cfRule>
          <xm:sqref>P46</xm:sqref>
        </x14:conditionalFormatting>
        <x14:conditionalFormatting xmlns:xm="http://schemas.microsoft.com/office/excel/2006/main">
          <x14:cfRule type="iconSet" priority="29" id="{D1D3FB59-CF3E-4CFA-963C-5544B96AE0E9}">
            <x14:iconSet iconSet="3Symbols2">
              <x14:cfvo type="percent">
                <xm:f>0</xm:f>
              </x14:cfvo>
              <x14:cfvo type="num">
                <xm:f>0</xm:f>
              </x14:cfvo>
              <x14:cfvo type="num">
                <xm:f>'Objectifs d''équipe'!$N$72</xm:f>
              </x14:cfvo>
            </x14:iconSet>
          </x14:cfRule>
          <xm:sqref>Q46</xm:sqref>
        </x14:conditionalFormatting>
        <x14:conditionalFormatting xmlns:xm="http://schemas.microsoft.com/office/excel/2006/main">
          <x14:cfRule type="iconSet" priority="28" id="{AABD5990-106E-4072-94B2-29C191BE6FA4}">
            <x14:iconSet iconSet="3Symbols2">
              <x14:cfvo type="percent">
                <xm:f>0</xm:f>
              </x14:cfvo>
              <x14:cfvo type="num">
                <xm:f>0</xm:f>
              </x14:cfvo>
              <x14:cfvo type="num">
                <xm:f>'Objectifs d''équipe'!$O$72</xm:f>
              </x14:cfvo>
            </x14:iconSet>
          </x14:cfRule>
          <xm:sqref>R46</xm:sqref>
        </x14:conditionalFormatting>
        <x14:conditionalFormatting xmlns:xm="http://schemas.microsoft.com/office/excel/2006/main">
          <x14:cfRule type="iconSet" priority="27" id="{842FEA5E-2D8C-474A-96A8-E74AB18A8CE0}">
            <x14:iconSet iconSet="3Symbols2">
              <x14:cfvo type="percent">
                <xm:f>0</xm:f>
              </x14:cfvo>
              <x14:cfvo type="num">
                <xm:f>0</xm:f>
              </x14:cfvo>
              <x14:cfvo type="num">
                <xm:f>'Objectifs d''équipe'!$P$72</xm:f>
              </x14:cfvo>
            </x14:iconSet>
          </x14:cfRule>
          <xm:sqref>S46</xm:sqref>
        </x14:conditionalFormatting>
        <x14:conditionalFormatting xmlns:xm="http://schemas.microsoft.com/office/excel/2006/main">
          <x14:cfRule type="iconSet" priority="26" id="{9FC5D896-EE27-423A-9823-B667979B5C24}">
            <x14:iconSet iconSet="3Symbols2">
              <x14:cfvo type="percent">
                <xm:f>0</xm:f>
              </x14:cfvo>
              <x14:cfvo type="num">
                <xm:f>0</xm:f>
              </x14:cfvo>
              <x14:cfvo type="num">
                <xm:f>'Objectifs d''équipe'!$Q$72</xm:f>
              </x14:cfvo>
            </x14:iconSet>
          </x14:cfRule>
          <xm:sqref>T46</xm:sqref>
        </x14:conditionalFormatting>
        <x14:conditionalFormatting xmlns:xm="http://schemas.microsoft.com/office/excel/2006/main">
          <x14:cfRule type="iconSet" priority="25" id="{BA45C8D5-3257-45AB-AF80-0EECFA8D2FB8}">
            <x14:iconSet iconSet="3Symbols2">
              <x14:cfvo type="percent">
                <xm:f>0</xm:f>
              </x14:cfvo>
              <x14:cfvo type="num">
                <xm:f>0</xm:f>
              </x14:cfvo>
              <x14:cfvo type="num">
                <xm:f>'Objectifs d''équipe'!$R$72</xm:f>
              </x14:cfvo>
            </x14:iconSet>
          </x14:cfRule>
          <xm:sqref>U46</xm:sqref>
        </x14:conditionalFormatting>
        <x14:conditionalFormatting xmlns:xm="http://schemas.microsoft.com/office/excel/2006/main">
          <x14:cfRule type="iconSet" priority="24" id="{B68F58E5-CA28-4737-9F30-0CB5804877FD}">
            <x14:iconSet iconSet="3Symbols2">
              <x14:cfvo type="percent">
                <xm:f>0</xm:f>
              </x14:cfvo>
              <x14:cfvo type="num">
                <xm:f>0</xm:f>
              </x14:cfvo>
              <x14:cfvo type="num">
                <xm:f>'Objectifs d''équipe'!$S$72</xm:f>
              </x14:cfvo>
            </x14:iconSet>
          </x14:cfRule>
          <xm:sqref>V46</xm:sqref>
        </x14:conditionalFormatting>
        <x14:conditionalFormatting xmlns:xm="http://schemas.microsoft.com/office/excel/2006/main">
          <x14:cfRule type="iconSet" priority="23" id="{AF422BE0-8F72-4347-BA62-970D98B285DC}">
            <x14:iconSet iconSet="3Symbols2">
              <x14:cfvo type="percent">
                <xm:f>0</xm:f>
              </x14:cfvo>
              <x14:cfvo type="num">
                <xm:f>0</xm:f>
              </x14:cfvo>
              <x14:cfvo type="num">
                <xm:f>'Objectifs d''équipe'!$T$72</xm:f>
              </x14:cfvo>
            </x14:iconSet>
          </x14:cfRule>
          <xm:sqref>W46</xm:sqref>
        </x14:conditionalFormatting>
        <x14:conditionalFormatting xmlns:xm="http://schemas.microsoft.com/office/excel/2006/main">
          <x14:cfRule type="iconSet" priority="22" id="{CF047CAF-8100-41A7-A179-3AA8A4698BDE}">
            <x14:iconSet iconSet="3Symbols2">
              <x14:cfvo type="percent">
                <xm:f>0</xm:f>
              </x14:cfvo>
              <x14:cfvo type="num">
                <xm:f>0</xm:f>
              </x14:cfvo>
              <x14:cfvo type="num">
                <xm:f>'Objectifs d''équipe'!$U$72</xm:f>
              </x14:cfvo>
            </x14:iconSet>
          </x14:cfRule>
          <xm:sqref>X46</xm:sqref>
        </x14:conditionalFormatting>
        <x14:conditionalFormatting xmlns:xm="http://schemas.microsoft.com/office/excel/2006/main">
          <x14:cfRule type="iconSet" priority="21" id="{EBF4A717-A133-4E7E-A4C4-466105E30202}">
            <x14:iconSet iconSet="3Symbols2">
              <x14:cfvo type="percent">
                <xm:f>0</xm:f>
              </x14:cfvo>
              <x14:cfvo type="num">
                <xm:f>0</xm:f>
              </x14:cfvo>
              <x14:cfvo type="num">
                <xm:f>'Objectifs d''équipe'!$H$75</xm:f>
              </x14:cfvo>
            </x14:iconSet>
          </x14:cfRule>
          <xm:sqref>K50</xm:sqref>
        </x14:conditionalFormatting>
        <x14:conditionalFormatting xmlns:xm="http://schemas.microsoft.com/office/excel/2006/main">
          <x14:cfRule type="iconSet" priority="20" id="{68CF8470-2BAA-440D-B247-A94EDB9EBDD5}">
            <x14:iconSet iconSet="3Symbols2">
              <x14:cfvo type="percent">
                <xm:f>0</xm:f>
              </x14:cfvo>
              <x14:cfvo type="num">
                <xm:f>0</xm:f>
              </x14:cfvo>
              <x14:cfvo type="num">
                <xm:f>'Objectifs d''équipe'!$H$77</xm:f>
              </x14:cfvo>
            </x14:iconSet>
          </x14:cfRule>
          <xm:sqref>K52</xm:sqref>
        </x14:conditionalFormatting>
        <x14:conditionalFormatting xmlns:xm="http://schemas.microsoft.com/office/excel/2006/main">
          <x14:cfRule type="iconSet" priority="19" id="{FD99AE13-64F3-47C9-BD74-63E862157A1D}">
            <x14:iconSet iconSet="3Symbols2">
              <x14:cfvo type="percent">
                <xm:f>0</xm:f>
              </x14:cfvo>
              <x14:cfvo type="num">
                <xm:f>0</xm:f>
              </x14:cfvo>
              <x14:cfvo type="num">
                <xm:f>'Objectifs d''équipe'!$H$79</xm:f>
              </x14:cfvo>
            </x14:iconSet>
          </x14:cfRule>
          <xm:sqref>K54</xm:sqref>
        </x14:conditionalFormatting>
        <x14:conditionalFormatting xmlns:xm="http://schemas.microsoft.com/office/excel/2006/main">
          <x14:cfRule type="iconSet" priority="18" id="{371699D6-DE98-4935-99E9-0F6F56B7E117}">
            <x14:iconSet iconSet="3Symbols2">
              <x14:cfvo type="percent">
                <xm:f>0</xm:f>
              </x14:cfvo>
              <x14:cfvo type="num">
                <xm:f>0</xm:f>
              </x14:cfvo>
              <x14:cfvo type="num">
                <xm:f>'Objectifs d''équipe'!$H$81</xm:f>
              </x14:cfvo>
            </x14:iconSet>
          </x14:cfRule>
          <xm:sqref>K56</xm:sqref>
        </x14:conditionalFormatting>
        <x14:conditionalFormatting xmlns:xm="http://schemas.microsoft.com/office/excel/2006/main">
          <x14:cfRule type="iconSet" priority="17" id="{C0C60CF0-FFE7-4247-A19C-D15DEE1E7705}">
            <x14:iconSet iconSet="3Symbols2">
              <x14:cfvo type="percent">
                <xm:f>0</xm:f>
              </x14:cfvo>
              <x14:cfvo type="num">
                <xm:f>0</xm:f>
              </x14:cfvo>
              <x14:cfvo type="num">
                <xm:f>'Objectifs d''équipe'!$I$75</xm:f>
              </x14:cfvo>
            </x14:iconSet>
          </x14:cfRule>
          <xm:sqref>L50</xm:sqref>
        </x14:conditionalFormatting>
        <x14:conditionalFormatting xmlns:xm="http://schemas.microsoft.com/office/excel/2006/main">
          <x14:cfRule type="iconSet" priority="16" id="{EDBAD1D4-4E9B-4128-AFB3-69178C833D04}">
            <x14:iconSet iconSet="3Symbols2">
              <x14:cfvo type="percent">
                <xm:f>0</xm:f>
              </x14:cfvo>
              <x14:cfvo type="num">
                <xm:f>0</xm:f>
              </x14:cfvo>
              <x14:cfvo type="num">
                <xm:f>'Objectifs d''équipe'!$I$77</xm:f>
              </x14:cfvo>
            </x14:iconSet>
          </x14:cfRule>
          <xm:sqref>L52</xm:sqref>
        </x14:conditionalFormatting>
        <x14:conditionalFormatting xmlns:xm="http://schemas.microsoft.com/office/excel/2006/main">
          <x14:cfRule type="iconSet" priority="15" id="{89750EE2-0D48-4D4E-9282-B6C873C90636}">
            <x14:iconSet iconSet="3Symbols2">
              <x14:cfvo type="percent">
                <xm:f>0</xm:f>
              </x14:cfvo>
              <x14:cfvo type="num">
                <xm:f>0</xm:f>
              </x14:cfvo>
              <x14:cfvo type="num">
                <xm:f>'Objectifs d''équipe'!$I$79</xm:f>
              </x14:cfvo>
            </x14:iconSet>
          </x14:cfRule>
          <xm:sqref>L54</xm:sqref>
        </x14:conditionalFormatting>
        <x14:conditionalFormatting xmlns:xm="http://schemas.microsoft.com/office/excel/2006/main">
          <x14:cfRule type="iconSet" priority="14" id="{9DA94120-51D8-4230-9CD4-35788154A5C0}">
            <x14:iconSet iconSet="3Symbols2">
              <x14:cfvo type="percent">
                <xm:f>0</xm:f>
              </x14:cfvo>
              <x14:cfvo type="num">
                <xm:f>0</xm:f>
              </x14:cfvo>
              <x14:cfvo type="num">
                <xm:f>'Objectifs d''équipe'!$J$75</xm:f>
              </x14:cfvo>
            </x14:iconSet>
          </x14:cfRule>
          <xm:sqref>M50</xm:sqref>
        </x14:conditionalFormatting>
        <x14:conditionalFormatting xmlns:xm="http://schemas.microsoft.com/office/excel/2006/main">
          <x14:cfRule type="iconSet" priority="13" id="{99DB1255-961B-4F3F-8EF9-D28B2C3B074B}">
            <x14:iconSet iconSet="3Symbols2">
              <x14:cfvo type="percent">
                <xm:f>0</xm:f>
              </x14:cfvo>
              <x14:cfvo type="num">
                <xm:f>0</xm:f>
              </x14:cfvo>
              <x14:cfvo type="num">
                <xm:f>'Objectifs d''équipe'!$J$77</xm:f>
              </x14:cfvo>
            </x14:iconSet>
          </x14:cfRule>
          <xm:sqref>M52</xm:sqref>
        </x14:conditionalFormatting>
        <x14:conditionalFormatting xmlns:xm="http://schemas.microsoft.com/office/excel/2006/main">
          <x14:cfRule type="iconSet" priority="12" id="{7877A6E2-F086-4F58-BDE8-CC9E53BC9A4A}">
            <x14:iconSet iconSet="3Symbols2">
              <x14:cfvo type="percent">
                <xm:f>0</xm:f>
              </x14:cfvo>
              <x14:cfvo type="num">
                <xm:f>0</xm:f>
              </x14:cfvo>
              <x14:cfvo type="num">
                <xm:f>'Objectifs d''équipe'!$J$79</xm:f>
              </x14:cfvo>
            </x14:iconSet>
          </x14:cfRule>
          <xm:sqref>M54</xm:sqref>
        </x14:conditionalFormatting>
        <x14:conditionalFormatting xmlns:xm="http://schemas.microsoft.com/office/excel/2006/main">
          <x14:cfRule type="iconSet" priority="11" id="{BF1AB76D-9146-47EC-BA23-7E9A472A3192}">
            <x14:iconSet iconSet="3Symbols2">
              <x14:cfvo type="percent">
                <xm:f>0</xm:f>
              </x14:cfvo>
              <x14:cfvo type="num">
                <xm:f>0</xm:f>
              </x14:cfvo>
              <x14:cfvo type="num">
                <xm:f>'Objectifs d''équipe'!$J$81</xm:f>
              </x14:cfvo>
            </x14:iconSet>
          </x14:cfRule>
          <xm:sqref>M56</xm:sqref>
        </x14:conditionalFormatting>
        <x14:conditionalFormatting xmlns:xm="http://schemas.microsoft.com/office/excel/2006/main">
          <x14:cfRule type="iconSet" priority="10" id="{6A38C6AD-5CE4-448D-974F-2D7CCC25CB76}">
            <x14:iconSet iconSet="3Symbols2">
              <x14:cfvo type="percent">
                <xm:f>0</xm:f>
              </x14:cfvo>
              <x14:cfvo type="num">
                <xm:f>0</xm:f>
              </x14:cfvo>
              <x14:cfvo type="num">
                <xm:f>'Objectifs d''équipe'!$K$75</xm:f>
              </x14:cfvo>
            </x14:iconSet>
          </x14:cfRule>
          <xm:sqref>N50</xm:sqref>
        </x14:conditionalFormatting>
        <x14:conditionalFormatting xmlns:xm="http://schemas.microsoft.com/office/excel/2006/main">
          <x14:cfRule type="iconSet" priority="9" id="{58274EBA-D9A3-4B8F-B25E-DF610B36E821}">
            <x14:iconSet iconSet="3Symbols2">
              <x14:cfvo type="percent">
                <xm:f>0</xm:f>
              </x14:cfvo>
              <x14:cfvo type="num">
                <xm:f>0</xm:f>
              </x14:cfvo>
              <x14:cfvo type="num">
                <xm:f>'Objectifs d''équipe'!$K$77</xm:f>
              </x14:cfvo>
            </x14:iconSet>
          </x14:cfRule>
          <xm:sqref>N52</xm:sqref>
        </x14:conditionalFormatting>
        <x14:conditionalFormatting xmlns:xm="http://schemas.microsoft.com/office/excel/2006/main">
          <x14:cfRule type="iconSet" priority="8" id="{6E97BCB4-AE2A-4421-85F6-3A2DF6C579A8}">
            <x14:iconSet iconSet="3Symbols2">
              <x14:cfvo type="percent">
                <xm:f>0</xm:f>
              </x14:cfvo>
              <x14:cfvo type="num">
                <xm:f>0</xm:f>
              </x14:cfvo>
              <x14:cfvo type="num">
                <xm:f>'Objectifs d''équipe'!$K$79</xm:f>
              </x14:cfvo>
            </x14:iconSet>
          </x14:cfRule>
          <xm:sqref>N54</xm:sqref>
        </x14:conditionalFormatting>
        <x14:conditionalFormatting xmlns:xm="http://schemas.microsoft.com/office/excel/2006/main">
          <x14:cfRule type="iconSet" priority="7" id="{8F7159B9-868F-4D3A-9493-F11C8863D389}">
            <x14:iconSet iconSet="3Symbols2">
              <x14:cfvo type="percent">
                <xm:f>0</xm:f>
              </x14:cfvo>
              <x14:cfvo type="num">
                <xm:f>0</xm:f>
              </x14:cfvo>
              <x14:cfvo type="num">
                <xm:f>'Objectifs d''équipe'!$L$75</xm:f>
              </x14:cfvo>
            </x14:iconSet>
          </x14:cfRule>
          <xm:sqref>O50</xm:sqref>
        </x14:conditionalFormatting>
        <x14:conditionalFormatting xmlns:xm="http://schemas.microsoft.com/office/excel/2006/main">
          <x14:cfRule type="iconSet" priority="6" id="{CB506342-5795-43E1-94BB-1336A574BC4B}">
            <x14:iconSet iconSet="3Symbols2">
              <x14:cfvo type="percent">
                <xm:f>0</xm:f>
              </x14:cfvo>
              <x14:cfvo type="num">
                <xm:f>0</xm:f>
              </x14:cfvo>
              <x14:cfvo type="num">
                <xm:f>'Objectifs d''équipe'!$L$77</xm:f>
              </x14:cfvo>
            </x14:iconSet>
          </x14:cfRule>
          <xm:sqref>O52</xm:sqref>
        </x14:conditionalFormatting>
        <x14:conditionalFormatting xmlns:xm="http://schemas.microsoft.com/office/excel/2006/main">
          <x14:cfRule type="iconSet" priority="5" id="{73C7FC41-9943-43D4-97A9-925A6589C3AC}">
            <x14:iconSet iconSet="3Symbols2">
              <x14:cfvo type="percent">
                <xm:f>0</xm:f>
              </x14:cfvo>
              <x14:cfvo type="num">
                <xm:f>0</xm:f>
              </x14:cfvo>
              <x14:cfvo type="num">
                <xm:f>'Objectifs d''équipe'!$L$79</xm:f>
              </x14:cfvo>
            </x14:iconSet>
          </x14:cfRule>
          <xm:sqref>O54</xm:sqref>
        </x14:conditionalFormatting>
        <x14:conditionalFormatting xmlns:xm="http://schemas.microsoft.com/office/excel/2006/main">
          <x14:cfRule type="iconSet" priority="4" id="{D2EE25C5-FF95-4E48-A8C9-2086649E4224}">
            <x14:iconSet iconSet="3Symbols2">
              <x14:cfvo type="percent">
                <xm:f>0</xm:f>
              </x14:cfvo>
              <x14:cfvo type="num">
                <xm:f>0</xm:f>
              </x14:cfvo>
              <x14:cfvo type="num">
                <xm:f>'Objectifs d''équipe'!$R$75</xm:f>
              </x14:cfvo>
            </x14:iconSet>
          </x14:cfRule>
          <xm:sqref>U50</xm:sqref>
        </x14:conditionalFormatting>
        <x14:conditionalFormatting xmlns:xm="http://schemas.microsoft.com/office/excel/2006/main">
          <x14:cfRule type="iconSet" priority="3" id="{A3D7165D-6F80-4780-AE30-27EB3862D4FE}">
            <x14:iconSet iconSet="3Symbols2">
              <x14:cfvo type="percent">
                <xm:f>0</xm:f>
              </x14:cfvo>
              <x14:cfvo type="num">
                <xm:f>0</xm:f>
              </x14:cfvo>
              <x14:cfvo type="num">
                <xm:f>'Objectifs d''équipe'!$R$77</xm:f>
              </x14:cfvo>
            </x14:iconSet>
          </x14:cfRule>
          <xm:sqref>U52</xm:sqref>
        </x14:conditionalFormatting>
        <x14:conditionalFormatting xmlns:xm="http://schemas.microsoft.com/office/excel/2006/main">
          <x14:cfRule type="iconSet" priority="2" id="{DD074B7B-2812-479B-9183-B997FE7F20EB}">
            <x14:iconSet iconSet="3Symbols2">
              <x14:cfvo type="percent">
                <xm:f>0</xm:f>
              </x14:cfvo>
              <x14:cfvo type="num">
                <xm:f>0</xm:f>
              </x14:cfvo>
              <x14:cfvo type="num">
                <xm:f>'Objectifs d''équipe'!$U$75</xm:f>
              </x14:cfvo>
            </x14:iconSet>
          </x14:cfRule>
          <xm:sqref>X50</xm:sqref>
        </x14:conditionalFormatting>
        <x14:conditionalFormatting xmlns:xm="http://schemas.microsoft.com/office/excel/2006/main">
          <x14:cfRule type="iconSet" priority="1" id="{9837697B-AD78-4EAD-A737-6786DA0D4A7F}">
            <x14:iconSet iconSet="3Symbols2">
              <x14:cfvo type="percent">
                <xm:f>0</xm:f>
              </x14:cfvo>
              <x14:cfvo type="num">
                <xm:f>0</xm:f>
              </x14:cfvo>
              <x14:cfvo type="num">
                <xm:f>'Objectifs d''équipe'!$U$77</xm:f>
              </x14:cfvo>
            </x14:iconSet>
          </x14:cfRule>
          <xm:sqref>X52</xm:sqref>
        </x14:conditionalFormatting>
      </x14:conditionalFormattings>
    </ext>
    <ext xmlns:x14="http://schemas.microsoft.com/office/spreadsheetml/2009/9/main" uri="{CCE6A557-97BC-4b89-ADB6-D9C93CAAB3DF}">
      <x14:dataValidations xmlns:xm="http://schemas.microsoft.com/office/excel/2006/main" count="19">
        <x14:dataValidation type="list" showInputMessage="1" showErrorMessage="1" error="Veuillez choisir un élément de la liste du menu déroulant">
          <x14:formula1>
            <xm:f>'Lisez-moi'!$T$39:$T$43</xm:f>
          </x14:formula1>
          <xm:sqref>X6:X16 X19:X26 X29:X40</xm:sqref>
        </x14:dataValidation>
        <x14:dataValidation type="list" showInputMessage="1" showErrorMessage="1" error="Veuillez choisir un élément de la liste du menu déroulant">
          <x14:formula1>
            <xm:f>'Lisez-moi'!$S$39:$S$41</xm:f>
          </x14:formula1>
          <xm:sqref>W6:W16 W19:W26 W29:W40</xm:sqref>
        </x14:dataValidation>
        <x14:dataValidation type="list" showInputMessage="1" showErrorMessage="1" error="Veuillez choisir un élément de la liste du menu déroulant">
          <x14:formula1>
            <xm:f>'Lisez-moi'!$R$39:$R$41</xm:f>
          </x14:formula1>
          <xm:sqref>V6:V16 V19:V26 V29:V40</xm:sqref>
        </x14:dataValidation>
        <x14:dataValidation type="list" allowBlank="1" showInputMessage="1" showErrorMessage="1">
          <x14:formula1>
            <xm:f>'Lisez-moi'!$F$39:$F$41</xm:f>
          </x14:formula1>
          <xm:sqref>J6:J16 J19:J26 J29:J40</xm:sqref>
        </x14:dataValidation>
        <x14:dataValidation type="list" allowBlank="1" showInputMessage="1" showErrorMessage="1">
          <x14:formula1>
            <xm:f>'Lisez-moi'!$E$39:$E$41</xm:f>
          </x14:formula1>
          <xm:sqref>I6:I16 I19:I26 I29:I40</xm:sqref>
        </x14:dataValidation>
        <x14:dataValidation type="list" allowBlank="1" showInputMessage="1" showErrorMessage="1">
          <x14:formula1>
            <xm:f>'Lisez-moi'!$D$39:$D$41</xm:f>
          </x14:formula1>
          <xm:sqref>H6:H16 H19:H26 H29:H40</xm:sqref>
        </x14:dataValidation>
        <x14:dataValidation type="list" allowBlank="1" showInputMessage="1" showErrorMessage="1">
          <x14:formula1>
            <xm:f>'Lisez-moi'!$C$39:$C$41</xm:f>
          </x14:formula1>
          <xm:sqref>G6:G16 G19:G26 G29:G40</xm:sqref>
        </x14:dataValidation>
        <x14:dataValidation type="list" allowBlank="1" showInputMessage="1" showErrorMessage="1">
          <x14:formula1>
            <xm:f>'Lisez-moi'!$B$39:$B$41</xm:f>
          </x14:formula1>
          <xm:sqref>F6:F16 F19:F26 F29:F40</xm:sqref>
        </x14:dataValidation>
        <x14:dataValidation type="list" allowBlank="1" showInputMessage="1" showErrorMessage="1">
          <x14:formula1>
            <xm:f>'Lisez-moi'!$G$39:$G$45</xm:f>
          </x14:formula1>
          <xm:sqref>K6:K16 K19:K26 K29:K40</xm:sqref>
        </x14:dataValidation>
        <x14:dataValidation type="list" allowBlank="1" showInputMessage="1" showErrorMessage="1">
          <x14:formula1>
            <xm:f>'Lisez-moi'!$H$39:$H$44</xm:f>
          </x14:formula1>
          <xm:sqref>L6:L16 L19:L26 L29:L40</xm:sqref>
        </x14:dataValidation>
        <x14:dataValidation type="list" allowBlank="1" showInputMessage="1" showErrorMessage="1">
          <x14:formula1>
            <xm:f>'Lisez-moi'!$I$39:$I$45</xm:f>
          </x14:formula1>
          <xm:sqref>M6:M16 M19:M26 M29:M40</xm:sqref>
        </x14:dataValidation>
        <x14:dataValidation type="list" allowBlank="1" showInputMessage="1" showErrorMessage="1">
          <x14:formula1>
            <xm:f>'Lisez-moi'!$J$39:$J$44</xm:f>
          </x14:formula1>
          <xm:sqref>N6:N16 N19:N26 N29:N40</xm:sqref>
        </x14:dataValidation>
        <x14:dataValidation type="list" allowBlank="1" showInputMessage="1" showErrorMessage="1">
          <x14:formula1>
            <xm:f>'Lisez-moi'!$K$39:$K$44</xm:f>
          </x14:formula1>
          <xm:sqref>O6:O16 O19:O26 O29:O40</xm:sqref>
        </x14:dataValidation>
        <x14:dataValidation type="list" allowBlank="1" showInputMessage="1" showErrorMessage="1">
          <x14:formula1>
            <xm:f>'Lisez-moi'!$L$39:$L$41</xm:f>
          </x14:formula1>
          <xm:sqref>P6:P16 P19:P26 P29:P40</xm:sqref>
        </x14:dataValidation>
        <x14:dataValidation type="list" allowBlank="1" showInputMessage="1" showErrorMessage="1">
          <x14:formula1>
            <xm:f>'Lisez-moi'!$M$39:$M$41</xm:f>
          </x14:formula1>
          <xm:sqref>Q6:Q16 Q19:Q26 Q29:Q40</xm:sqref>
        </x14:dataValidation>
        <x14:dataValidation type="list" allowBlank="1" showInputMessage="1" showErrorMessage="1">
          <x14:formula1>
            <xm:f>'Lisez-moi'!$N$39:$N$41</xm:f>
          </x14:formula1>
          <xm:sqref>R6:R16 R19:R26 R29:R40</xm:sqref>
        </x14:dataValidation>
        <x14:dataValidation type="list" allowBlank="1" showInputMessage="1" showErrorMessage="1">
          <x14:formula1>
            <xm:f>'Lisez-moi'!$O$39:$O$41</xm:f>
          </x14:formula1>
          <xm:sqref>S6:S16 S19:S26 S29:S40</xm:sqref>
        </x14:dataValidation>
        <x14:dataValidation type="list" allowBlank="1" showInputMessage="1" showErrorMessage="1">
          <x14:formula1>
            <xm:f>'Lisez-moi'!$P$39:$P$41</xm:f>
          </x14:formula1>
          <xm:sqref>T6:T16 T19:T26 T29:T40</xm:sqref>
        </x14:dataValidation>
        <x14:dataValidation type="list" allowBlank="1" showInputMessage="1" showErrorMessage="1">
          <x14:formula1>
            <xm:f>'Lisez-moi'!$Q$39:$Q$43</xm:f>
          </x14:formula1>
          <xm:sqref>U6:U16 U19:U26 U29:U40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20</vt:i4>
      </vt:variant>
    </vt:vector>
  </HeadingPairs>
  <TitlesOfParts>
    <vt:vector size="27" baseType="lpstr">
      <vt:lpstr>Lisez-moi</vt:lpstr>
      <vt:lpstr>Objectifs d'équipe</vt:lpstr>
      <vt:lpstr>Bilan de formation Lycée</vt:lpstr>
      <vt:lpstr>2nde</vt:lpstr>
      <vt:lpstr>1èreS</vt:lpstr>
      <vt:lpstr>TS-Spécifique</vt:lpstr>
      <vt:lpstr>TS-Spécialité</vt:lpstr>
      <vt:lpstr>caseE</vt:lpstr>
      <vt:lpstr>caseF</vt:lpstr>
      <vt:lpstr>caseG</vt:lpstr>
      <vt:lpstr>caseH</vt:lpstr>
      <vt:lpstr>caseI</vt:lpstr>
      <vt:lpstr>caseJ</vt:lpstr>
      <vt:lpstr>caseK</vt:lpstr>
      <vt:lpstr>caseL</vt:lpstr>
      <vt:lpstr>caseM</vt:lpstr>
      <vt:lpstr>caseN</vt:lpstr>
      <vt:lpstr>caseO</vt:lpstr>
      <vt:lpstr>caseP</vt:lpstr>
      <vt:lpstr>caseQ</vt:lpstr>
      <vt:lpstr>caseR</vt:lpstr>
      <vt:lpstr>'1èreS'!Zone_d_impression</vt:lpstr>
      <vt:lpstr>'2nde'!Zone_d_impression</vt:lpstr>
      <vt:lpstr>'Bilan de formation Lycée'!Zone_d_impression</vt:lpstr>
      <vt:lpstr>'Objectifs d''équipe'!Zone_d_impression</vt:lpstr>
      <vt:lpstr>'TS-Spécialité'!Zone_d_impression</vt:lpstr>
      <vt:lpstr>'TS-Spécifique'!Zone_d_impression</vt:lpstr>
    </vt:vector>
  </TitlesOfParts>
  <Company>Académie de Versailles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ProgLycéeSVT</dc:title>
  <dc:creator>David Guillerme;Stephan Camillo;Laurent Guerbois</dc:creator>
  <cp:keywords>Programmation;Capacités expérimentales;Groupe de travail SVT</cp:keywords>
  <cp:lastModifiedBy>David</cp:lastModifiedBy>
  <cp:lastPrinted>2013-09-01T10:17:16Z</cp:lastPrinted>
  <dcterms:created xsi:type="dcterms:W3CDTF">2010-09-16T08:09:45Z</dcterms:created>
  <dcterms:modified xsi:type="dcterms:W3CDTF">2013-09-01T11:14:54Z</dcterms:modified>
</cp:coreProperties>
</file>