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2000" windowHeight="6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<sst xmlns="http://schemas.openxmlformats.org/spreadsheetml/2006/main" count="40" uniqueCount="37">
  <si>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Âge maternel</t>
  </si>
  <si>
    <t>Risque de trisomie 21</t>
  </si>
  <si>
    <t>Risque de trisomie 21 à la naissance, par année d'âge maternel</t>
  </si>
  <si>
    <t>1sur 1587</t>
  </si>
  <si>
    <t>1sur 1562</t>
  </si>
  <si>
    <t>1sur 1538</t>
  </si>
  <si>
    <t>1sur 1515</t>
  </si>
  <si>
    <t>1sur 1492</t>
  </si>
  <si>
    <t>1sur 1449</t>
  </si>
  <si>
    <t>1sur 1408</t>
  </si>
  <si>
    <t>1sur 1351</t>
  </si>
  <si>
    <t>1sur 1282</t>
  </si>
  <si>
    <t>1sur 1204</t>
  </si>
  <si>
    <t>1sur 1123</t>
  </si>
  <si>
    <t>1sur 1020</t>
  </si>
  <si>
    <t>1sur 909</t>
  </si>
  <si>
    <t>1sur 793</t>
  </si>
  <si>
    <t>1sur 680</t>
  </si>
  <si>
    <t>1sur 571</t>
  </si>
  <si>
    <t>1sur 471</t>
  </si>
  <si>
    <t>1sur 381</t>
  </si>
  <si>
    <t>1sur 304</t>
  </si>
  <si>
    <t>1sur 240</t>
  </si>
  <si>
    <t>1sur 187</t>
  </si>
  <si>
    <t>1sur 145</t>
  </si>
  <si>
    <t>1sur 111</t>
  </si>
  <si>
    <t>1sur 85</t>
  </si>
  <si>
    <t>1sur 64</t>
  </si>
  <si>
    <t>1sur 49</t>
  </si>
  <si>
    <t>1sur 37</t>
  </si>
  <si>
    <t>1sur 28</t>
  </si>
  <si>
    <t>1sur 21</t>
  </si>
  <si>
    <t>1sur 16</t>
  </si>
  <si>
    <t>1sur 12</t>
  </si>
  <si>
    <t>1sur 7</t>
  </si>
  <si>
    <t>1sur 6</t>
  </si>
  <si>
    <r>
      <t xml:space="preserve">Risque de trisomie 21 </t>
    </r>
    <r>
      <rPr>
        <i/>
        <sz val="8"/>
        <rFont val="Arial"/>
        <family val="2"/>
      </rPr>
      <t>(exprimé en poucentage)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</si>
</sst>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3" borderId="0" xfId="0" applyFont="1" applyFill="1" applyAlignment="1">
      <alignment/>
    </xf>
    <xf numFmtId="0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6.00390625" style="0" customWidth="1"/>
    <col min="2" max="2" width="22.00390625" style="0" customWidth="1"/>
    <col min="3" max="3" width="38.7109375" style="0" customWidth="1"/>
  </cols>
  <sheetData>
    <row r="1" spans="1:4" ht="15.75">
      <c r="A1" s="4" t="s">
        <v>2</v>
      </c>
      <c r="B1" s="4"/>
      <c r="C1" s="4"/>
      <c r="D1" s="2"/>
    </row>
    <row r="4" spans="1:3" ht="12.75">
      <c r="A4" s="1" t="s">
        <v>0</v>
      </c>
      <c r="B4" s="1" t="s">
        <v>1</v>
      </c>
      <c r="C4" s="1" t="s">
        <v>36</v>
      </c>
    </row>
    <row r="5" spans="1:3" ht="12.75">
      <c r="A5" s="3">
        <v>15</v>
      </c>
      <c r="B5" s="5" t="s">
        <v>3</v>
      </c>
      <c r="C5" s="6">
        <f>1/1587*100</f>
        <v>0.0630119722747322</v>
      </c>
    </row>
    <row r="6" spans="1:3" ht="12.75">
      <c r="A6" s="3">
        <v>16</v>
      </c>
      <c r="B6" s="3" t="s">
        <v>4</v>
      </c>
      <c r="C6" s="6">
        <f>1/1562*100</f>
        <v>0.06402048655569782</v>
      </c>
    </row>
    <row r="7" spans="1:3" ht="12.75">
      <c r="A7" s="3">
        <v>17</v>
      </c>
      <c r="B7" s="3" t="s">
        <v>4</v>
      </c>
      <c r="C7" s="6">
        <f>1/1562*100</f>
        <v>0.06402048655569782</v>
      </c>
    </row>
    <row r="8" spans="1:3" ht="12.75">
      <c r="A8" s="3">
        <v>18</v>
      </c>
      <c r="B8" s="3" t="s">
        <v>4</v>
      </c>
      <c r="C8" s="6">
        <f>1/1562*100</f>
        <v>0.06402048655569782</v>
      </c>
    </row>
    <row r="9" spans="1:3" ht="12.75">
      <c r="A9" s="3">
        <v>19</v>
      </c>
      <c r="B9" s="3" t="s">
        <v>5</v>
      </c>
      <c r="C9" s="6">
        <f>1/1538*100</f>
        <v>0.06501950585175553</v>
      </c>
    </row>
    <row r="10" spans="1:3" ht="12.75">
      <c r="A10" s="3">
        <v>20</v>
      </c>
      <c r="B10" s="3" t="s">
        <v>5</v>
      </c>
      <c r="C10" s="6">
        <f>1/1538*100</f>
        <v>0.06501950585175553</v>
      </c>
    </row>
    <row r="11" spans="1:3" ht="12.75">
      <c r="A11" s="3">
        <v>21</v>
      </c>
      <c r="B11" s="3" t="s">
        <v>6</v>
      </c>
      <c r="C11" s="6">
        <f>1/1515*100</f>
        <v>0.066006600660066</v>
      </c>
    </row>
    <row r="12" spans="1:3" ht="12.75">
      <c r="A12" s="3">
        <v>22</v>
      </c>
      <c r="B12" s="3" t="s">
        <v>7</v>
      </c>
      <c r="C12" s="6">
        <f>1/1492*100</f>
        <v>0.06702412868632708</v>
      </c>
    </row>
    <row r="13" spans="1:3" ht="12.75">
      <c r="A13" s="3">
        <v>23</v>
      </c>
      <c r="B13" s="3" t="s">
        <v>8</v>
      </c>
      <c r="C13" s="6">
        <f>1/1449*100</f>
        <v>0.06901311249137336</v>
      </c>
    </row>
    <row r="14" spans="1:3" ht="12.75">
      <c r="A14" s="3">
        <v>24</v>
      </c>
      <c r="B14" s="3" t="s">
        <v>9</v>
      </c>
      <c r="C14" s="6">
        <f>1/1408*100</f>
        <v>0.07102272727272728</v>
      </c>
    </row>
    <row r="15" spans="1:3" ht="12.75">
      <c r="A15" s="3">
        <v>25</v>
      </c>
      <c r="B15" s="3" t="s">
        <v>10</v>
      </c>
      <c r="C15" s="6">
        <f>1/1351*100</f>
        <v>0.07401924500370095</v>
      </c>
    </row>
    <row r="16" spans="1:3" ht="12.75">
      <c r="A16" s="3">
        <v>26</v>
      </c>
      <c r="B16" s="3" t="s">
        <v>11</v>
      </c>
      <c r="C16" s="6">
        <f>1/1282*100</f>
        <v>0.078003120124805</v>
      </c>
    </row>
    <row r="17" spans="1:3" ht="12.75">
      <c r="A17" s="3">
        <v>27</v>
      </c>
      <c r="B17" s="3" t="s">
        <v>12</v>
      </c>
      <c r="C17" s="6">
        <f>1/1204*100</f>
        <v>0.08305647840531562</v>
      </c>
    </row>
    <row r="18" spans="1:3" ht="12.75">
      <c r="A18" s="3">
        <v>28</v>
      </c>
      <c r="B18" s="3" t="s">
        <v>13</v>
      </c>
      <c r="C18" s="6">
        <f>1/1123*100</f>
        <v>0.08904719501335707</v>
      </c>
    </row>
    <row r="19" spans="1:3" ht="12.75">
      <c r="A19" s="3">
        <v>29</v>
      </c>
      <c r="B19" s="3" t="s">
        <v>14</v>
      </c>
      <c r="C19" s="6">
        <f>1/1020*100</f>
        <v>0.09803921568627451</v>
      </c>
    </row>
    <row r="20" spans="1:3" ht="12.75">
      <c r="A20" s="3">
        <v>30</v>
      </c>
      <c r="B20" s="3" t="s">
        <v>15</v>
      </c>
      <c r="C20" s="7">
        <f>1/909*100</f>
        <v>0.11001100110011</v>
      </c>
    </row>
    <row r="21" spans="1:3" ht="12.75">
      <c r="A21" s="3">
        <v>31</v>
      </c>
      <c r="B21" s="3" t="s">
        <v>16</v>
      </c>
      <c r="C21" s="7">
        <f>1/793*100</f>
        <v>0.12610340479192939</v>
      </c>
    </row>
    <row r="22" spans="1:3" ht="12.75">
      <c r="A22" s="3">
        <v>32</v>
      </c>
      <c r="B22" s="3" t="s">
        <v>17</v>
      </c>
      <c r="C22" s="7">
        <f>1/680*100</f>
        <v>0.14705882352941177</v>
      </c>
    </row>
    <row r="23" spans="1:3" ht="12.75">
      <c r="A23" s="3">
        <v>33</v>
      </c>
      <c r="B23" s="3" t="s">
        <v>18</v>
      </c>
      <c r="C23" s="7">
        <f>1/571*100</f>
        <v>0.17513134851138354</v>
      </c>
    </row>
    <row r="24" spans="1:3" ht="12.75">
      <c r="A24" s="3">
        <v>34</v>
      </c>
      <c r="B24" s="3" t="s">
        <v>19</v>
      </c>
      <c r="C24" s="7">
        <f>1/471*100</f>
        <v>0.21231422505307856</v>
      </c>
    </row>
    <row r="25" spans="1:3" ht="12.75">
      <c r="A25" s="3">
        <v>35</v>
      </c>
      <c r="B25" s="3" t="s">
        <v>20</v>
      </c>
      <c r="C25" s="7">
        <f>1/381*100</f>
        <v>0.26246719160104987</v>
      </c>
    </row>
    <row r="26" spans="1:3" ht="12.75">
      <c r="A26" s="3">
        <v>36</v>
      </c>
      <c r="B26" s="3" t="s">
        <v>21</v>
      </c>
      <c r="C26" s="7">
        <f>1/304*100</f>
        <v>0.3289473684210526</v>
      </c>
    </row>
    <row r="27" spans="1:3" ht="12.75">
      <c r="A27" s="3">
        <v>37</v>
      </c>
      <c r="B27" s="3" t="s">
        <v>22</v>
      </c>
      <c r="C27" s="7">
        <f>1/240*100</f>
        <v>0.4166666666666667</v>
      </c>
    </row>
    <row r="28" spans="1:3" ht="12.75">
      <c r="A28" s="3">
        <v>38</v>
      </c>
      <c r="B28" s="3" t="s">
        <v>23</v>
      </c>
      <c r="C28" s="7">
        <f>1/187*100</f>
        <v>0.53475935828877</v>
      </c>
    </row>
    <row r="29" spans="1:3" ht="12.75">
      <c r="A29" s="3">
        <v>39</v>
      </c>
      <c r="B29" s="3" t="s">
        <v>24</v>
      </c>
      <c r="C29" s="7">
        <f>1/145*100</f>
        <v>0.6896551724137931</v>
      </c>
    </row>
    <row r="30" spans="1:3" ht="12.75">
      <c r="A30" s="3">
        <v>40</v>
      </c>
      <c r="B30" s="3" t="s">
        <v>25</v>
      </c>
      <c r="C30" s="7">
        <f>1/111*100</f>
        <v>0.9009009009009009</v>
      </c>
    </row>
    <row r="31" spans="1:3" ht="12.75">
      <c r="A31" s="3">
        <v>41</v>
      </c>
      <c r="B31" s="3" t="s">
        <v>26</v>
      </c>
      <c r="C31" s="8">
        <f>1/85*100</f>
        <v>1.1764705882352942</v>
      </c>
    </row>
    <row r="32" spans="1:3" ht="12.75">
      <c r="A32" s="3">
        <v>42</v>
      </c>
      <c r="B32" s="3" t="s">
        <v>27</v>
      </c>
      <c r="C32" s="8">
        <f>1/64*100</f>
        <v>1.5625</v>
      </c>
    </row>
    <row r="33" spans="1:3" ht="12.75">
      <c r="A33" s="3">
        <v>43</v>
      </c>
      <c r="B33" s="3" t="s">
        <v>28</v>
      </c>
      <c r="C33" s="8">
        <f>1/49*100</f>
        <v>2.0408163265306123</v>
      </c>
    </row>
    <row r="34" spans="1:3" ht="12.75">
      <c r="A34" s="3">
        <v>44</v>
      </c>
      <c r="B34" s="3" t="s">
        <v>29</v>
      </c>
      <c r="C34" s="8">
        <f>1/37*100</f>
        <v>2.7027027027027026</v>
      </c>
    </row>
    <row r="35" spans="1:3" ht="12.75">
      <c r="A35" s="3">
        <v>45</v>
      </c>
      <c r="B35" s="3" t="s">
        <v>30</v>
      </c>
      <c r="C35" s="8">
        <f>1/28*100</f>
        <v>3.571428571428571</v>
      </c>
    </row>
    <row r="36" spans="1:3" ht="12.75">
      <c r="A36" s="3">
        <v>46</v>
      </c>
      <c r="B36" s="3" t="s">
        <v>31</v>
      </c>
      <c r="C36" s="8">
        <f>1/21*100</f>
        <v>4.761904761904762</v>
      </c>
    </row>
    <row r="37" spans="1:3" ht="12.75">
      <c r="A37" s="3">
        <v>47</v>
      </c>
      <c r="B37" s="3" t="s">
        <v>32</v>
      </c>
      <c r="C37" s="8">
        <f>1/16*100</f>
        <v>6.25</v>
      </c>
    </row>
    <row r="38" spans="1:3" ht="12.75">
      <c r="A38" s="3">
        <v>48</v>
      </c>
      <c r="B38" s="3" t="s">
        <v>33</v>
      </c>
      <c r="C38" s="8">
        <f>1/12*100</f>
        <v>8.333333333333332</v>
      </c>
    </row>
    <row r="39" spans="1:3" ht="12.75">
      <c r="A39" s="3">
        <v>49</v>
      </c>
      <c r="B39" s="3" t="s">
        <v>34</v>
      </c>
      <c r="C39" s="8">
        <f>1/7*100</f>
        <v>14.285714285714285</v>
      </c>
    </row>
    <row r="40" spans="1:3" ht="12.75">
      <c r="A40" s="3">
        <v>50</v>
      </c>
      <c r="B40" s="3" t="s">
        <v>35</v>
      </c>
      <c r="C40" s="8">
        <f>1/6*100</f>
        <v>16.666666666666664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Richelieu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jbouches</cp:lastModifiedBy>
  <dcterms:created xsi:type="dcterms:W3CDTF">2006-06-10T07:49:24Z</dcterms:created>
  <dcterms:modified xsi:type="dcterms:W3CDTF">2006-08-13T20:11:04Z</dcterms:modified>
  <cp:category/>
  <cp:version/>
  <cp:contentType/>
  <cp:contentStatus/>
</cp:coreProperties>
</file>